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0" windowWidth="22280" windowHeight="14440" activeTab="0"/>
  </bookViews>
  <sheets>
    <sheet name="Gewichtung" sheetId="1" r:id="rId1"/>
    <sheet name="Anbieter A" sheetId="2" r:id="rId2"/>
  </sheets>
  <definedNames>
    <definedName name="_xlnm.Print_Area" localSheetId="1">'Anbieter A'!$A$1:$P$72</definedName>
    <definedName name="_xlnm.Print_Area" localSheetId="0">'Gewichtung'!$A$1:$O$71</definedName>
  </definedNames>
  <calcPr fullCalcOnLoad="1"/>
</workbook>
</file>

<file path=xl/comments1.xml><?xml version="1.0" encoding="utf-8"?>
<comments xmlns="http://schemas.openxmlformats.org/spreadsheetml/2006/main">
  <authors>
    <author>Ksi Consult</author>
  </authors>
  <commentList>
    <comment ref="F5" authorId="0">
      <text>
        <r>
          <rPr>
            <b/>
            <sz val="8"/>
            <rFont val="Tahoma"/>
            <family val="0"/>
          </rPr>
          <t>Ksi Consult:</t>
        </r>
        <r>
          <rPr>
            <sz val="8"/>
            <rFont val="Tahoma"/>
            <family val="0"/>
          </rPr>
          <t xml:space="preserve">
In diese Felder erfolgt die Eingabe der Gewichtung der Teilnehmer 1 bis 6. 
Daraus errechnet sich der Mittelwert der Wichtung für die einzelnen Kriterien.
Dieser Mittelwert gewichtet die Bewertung der folgenden Seiten, bezogen auf die einzelnen Anbieter.</t>
        </r>
      </text>
    </comment>
  </commentList>
</comments>
</file>

<file path=xl/sharedStrings.xml><?xml version="1.0" encoding="utf-8"?>
<sst xmlns="http://schemas.openxmlformats.org/spreadsheetml/2006/main" count="173" uniqueCount="86">
  <si>
    <t>Windowsgestütztes Produkt</t>
  </si>
  <si>
    <t>Datenbank und deren Schnittstellen</t>
  </si>
  <si>
    <t>Hilfesystem (Art und Umfang sowie Bedienbarkeit)</t>
  </si>
  <si>
    <t>Dokumentation (Art und Umfang sowie Bedienbarkeit)</t>
  </si>
  <si>
    <t>Import und Export von Daten</t>
  </si>
  <si>
    <t>Definition von Muss-Feldern</t>
  </si>
  <si>
    <t>Benutzerverwaltung</t>
  </si>
  <si>
    <t>A</t>
  </si>
  <si>
    <t>B</t>
  </si>
  <si>
    <t>Summe</t>
  </si>
  <si>
    <t>Bewertung der Module</t>
  </si>
  <si>
    <t>Stammdatenverwaltung</t>
  </si>
  <si>
    <t>Angebotserstellung</t>
  </si>
  <si>
    <t>Frachtkalkulation</t>
  </si>
  <si>
    <t>Auftragserfassung</t>
  </si>
  <si>
    <t>Disposition</t>
  </si>
  <si>
    <t>Abrechnung und Fakturierung</t>
  </si>
  <si>
    <t>Lademitelverwaltung</t>
  </si>
  <si>
    <t>Einfachheit der Handhabung</t>
  </si>
  <si>
    <t>Verwendung von unternehmenseigenen Formblättern</t>
  </si>
  <si>
    <t>Einbindung des Schriftverkehrs (Briefe, Faxe, Mails, Telefonnotizen …)</t>
  </si>
  <si>
    <t>Layoutdesigner</t>
  </si>
  <si>
    <t>Verwendung von Textbausteinen</t>
  </si>
  <si>
    <t>Faxen aus dem Programm</t>
  </si>
  <si>
    <t>Einbindung des Schriftverkehrs</t>
  </si>
  <si>
    <t>Kriterium 1:                systemtechnische Qualität</t>
  </si>
  <si>
    <t>Optionen zur Funktionserweiterung</t>
  </si>
  <si>
    <t>Tourenplanung</t>
  </si>
  <si>
    <t>Controlling/Statistik</t>
  </si>
  <si>
    <t>Fuhrparkverwaltung</t>
  </si>
  <si>
    <t>Telematik</t>
  </si>
  <si>
    <t>Verbindung zur Telefonanlage</t>
  </si>
  <si>
    <t>C</t>
  </si>
  <si>
    <t>Nutzen einer Vorkalkulation</t>
  </si>
  <si>
    <t>Einbindung von Leistungspreisen aus Rahmenverträgen</t>
  </si>
  <si>
    <t>Wiedervorlage von nicht beauftragten Angeboten</t>
  </si>
  <si>
    <t>Option zur Vorgabe der Route</t>
  </si>
  <si>
    <t>Übergabe des Angebotes in Auftrag</t>
  </si>
  <si>
    <t>Übernahme von Daten aus digitalem Fahrtenschreiber</t>
  </si>
  <si>
    <t>Verwaltung der Ressourcen (Zugmaschine, Fahrer, Brücke, ..)</t>
  </si>
  <si>
    <t>Zuordnung von Aufträgen zu Ressourcen</t>
  </si>
  <si>
    <t>Zuordnung von Aufträgen zu Routen</t>
  </si>
  <si>
    <t>graphische Oberfläche für Disposition (drag and drop)</t>
  </si>
  <si>
    <t>Einbindung von Unterauftragnehmern</t>
  </si>
  <si>
    <t>Übergabe des Auftrags in Rechnung</t>
  </si>
  <si>
    <t>Ausgabe von Frachtdokumenten</t>
  </si>
  <si>
    <t>Angebots- und Frachtkalkulation</t>
  </si>
  <si>
    <t>Auftragserfassung und -abwicklung</t>
  </si>
  <si>
    <t>Abrechnung</t>
  </si>
  <si>
    <t>Einbindung der Dokumente als Anhang zur Rechnung</t>
  </si>
  <si>
    <t>Hinweis auf nicht fakturierte Leistungen</t>
  </si>
  <si>
    <t>Funktionalität der Lademittelverwaltung</t>
  </si>
  <si>
    <t>Aufträge zur Bewegung von Lademitteln</t>
  </si>
  <si>
    <t>Bilanz der Lademittel</t>
  </si>
  <si>
    <t>Windows-Standards</t>
  </si>
  <si>
    <t>Datenbank-Standards</t>
  </si>
  <si>
    <t>D</t>
  </si>
  <si>
    <t>E</t>
  </si>
  <si>
    <t xml:space="preserve">Dokumentation von Abweichungen (Schäden etc.) </t>
  </si>
  <si>
    <t>F</t>
  </si>
  <si>
    <t>Kriterium 2: fachliche Anforderungen</t>
  </si>
  <si>
    <t>Notizen, Kommentare</t>
  </si>
  <si>
    <t>Bewertung</t>
  </si>
  <si>
    <t>Schulung der Anwender</t>
  </si>
  <si>
    <t>Installation der Software (Testversion)</t>
  </si>
  <si>
    <t>Hotline und Support im laufenden Betrieb</t>
  </si>
  <si>
    <t>Anwender, Referenzen</t>
  </si>
  <si>
    <t>Training und Support</t>
  </si>
  <si>
    <t>Kriterium 3: sonstige Anforderungen</t>
  </si>
  <si>
    <t>Gewichtung</t>
  </si>
  <si>
    <t>Gesamtbewertung</t>
  </si>
  <si>
    <t>Mittelwert</t>
  </si>
  <si>
    <t>Mittelwert der Gewichtung</t>
  </si>
  <si>
    <r>
      <t>1</t>
    </r>
    <r>
      <rPr>
        <sz val="10"/>
        <rFont val="Arial"/>
        <family val="0"/>
      </rPr>
      <t>=sehr gut;</t>
    </r>
    <r>
      <rPr>
        <b/>
        <sz val="10"/>
        <rFont val="Arial"/>
        <family val="2"/>
      </rPr>
      <t xml:space="preserve"> 2</t>
    </r>
    <r>
      <rPr>
        <sz val="10"/>
        <rFont val="Arial"/>
        <family val="0"/>
      </rPr>
      <t xml:space="preserve">=gut; </t>
    </r>
    <r>
      <rPr>
        <b/>
        <sz val="10"/>
        <rFont val="Arial"/>
        <family val="2"/>
      </rPr>
      <t>3</t>
    </r>
    <r>
      <rPr>
        <sz val="10"/>
        <rFont val="Arial"/>
        <family val="0"/>
      </rPr>
      <t xml:space="preserve">=befriedigend; </t>
    </r>
    <r>
      <rPr>
        <b/>
        <sz val="10"/>
        <rFont val="Arial"/>
        <family val="2"/>
      </rPr>
      <t>4</t>
    </r>
    <r>
      <rPr>
        <sz val="10"/>
        <rFont val="Arial"/>
        <family val="0"/>
      </rPr>
      <t xml:space="preserve">=ausreichend; </t>
    </r>
    <r>
      <rPr>
        <b/>
        <sz val="10"/>
        <rFont val="Arial"/>
        <family val="2"/>
      </rPr>
      <t>5</t>
    </r>
    <r>
      <rPr>
        <sz val="10"/>
        <rFont val="Arial"/>
        <family val="0"/>
      </rPr>
      <t>=mangelhaft</t>
    </r>
  </si>
  <si>
    <t>1=sehr wichtig; 2=wichtig; 3=weniger wichtig</t>
  </si>
  <si>
    <t>Gewichtung der einzelnen Kriterien</t>
  </si>
  <si>
    <t>Lademittelverwaltung</t>
  </si>
  <si>
    <t xml:space="preserve"> </t>
  </si>
  <si>
    <t>Hilfsfeld</t>
  </si>
  <si>
    <t>Teilnehmer 1</t>
  </si>
  <si>
    <t>Teilnehmer 2</t>
  </si>
  <si>
    <t>Teilnehmer 3</t>
  </si>
  <si>
    <t>Teilnehmer 4</t>
  </si>
  <si>
    <t>Teilnehmer 5</t>
  </si>
  <si>
    <t>Teilnehmer 6</t>
  </si>
  <si>
    <t>Bewertung des Produktes der Firma ….</t>
  </si>
</sst>
</file>

<file path=xl/styles.xml><?xml version="1.0" encoding="utf-8"?>
<styleSheet xmlns="http://schemas.openxmlformats.org/spreadsheetml/2006/main">
  <numFmts count="16">
    <numFmt numFmtId="5" formatCode="#,##0&quot; DM&quot;;\-#,##0&quot; DM&quot;"/>
    <numFmt numFmtId="6" formatCode="#,##0&quot; DM&quot;;[Red]\-#,##0&quot; DM&quot;"/>
    <numFmt numFmtId="7" formatCode="#,##0.00&quot; DM&quot;;\-#,##0.00&quot; DM&quot;"/>
    <numFmt numFmtId="8" formatCode="#,##0.00&quot; DM&quot;;[Red]\-#,##0.00&quot; DM&quot;"/>
    <numFmt numFmtId="42" formatCode="_-* #,##0&quot; DM&quot;_-;\-* #,##0&quot; DM&quot;_-;_-* &quot;-&quot;&quot; DM&quot;_-;_-@_-"/>
    <numFmt numFmtId="41" formatCode="_-* #,##0_ _D_M_-;\-* #,##0_ _D_M_-;_-* &quot;-&quot;_ _D_M_-;_-@_-"/>
    <numFmt numFmtId="44" formatCode="_-* #,##0.00&quot; DM&quot;_-;\-* #,##0.00&quot; DM&quot;_-;_-* &quot;-&quot;??&quot; DM&quot;_-;_-@_-"/>
    <numFmt numFmtId="43" formatCode="_-* #,##0.00_ _D_M_-;\-* #,##0.00_ _D_M_-;_-* &quot;-&quot;??_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9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textRotation="90" wrapText="1"/>
    </xf>
    <xf numFmtId="0" fontId="0" fillId="0" borderId="1" xfId="0" applyBorder="1" applyAlignment="1">
      <alignment textRotation="90"/>
    </xf>
    <xf numFmtId="0" fontId="2" fillId="0" borderId="1" xfId="0" applyFont="1" applyBorder="1" applyAlignment="1">
      <alignment textRotation="90"/>
    </xf>
    <xf numFmtId="0" fontId="2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/>
    </xf>
    <xf numFmtId="2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right" wrapText="1"/>
    </xf>
    <xf numFmtId="2" fontId="2" fillId="0" borderId="1" xfId="0" applyNumberFormat="1" applyFont="1" applyBorder="1" applyAlignment="1">
      <alignment/>
    </xf>
    <xf numFmtId="0" fontId="3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0" fillId="0" borderId="1" xfId="0" applyBorder="1" applyAlignment="1">
      <alignment horizontal="center" textRotation="90" wrapText="1"/>
    </xf>
    <xf numFmtId="0" fontId="2" fillId="0" borderId="1" xfId="0" applyFont="1" applyBorder="1" applyAlignment="1">
      <alignment textRotation="90" wrapText="1"/>
    </xf>
    <xf numFmtId="0" fontId="3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textRotation="90" wrapText="1"/>
    </xf>
    <xf numFmtId="0" fontId="0" fillId="2" borderId="1" xfId="0" applyFont="1" applyFill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0" fillId="2" borderId="1" xfId="0" applyFill="1" applyBorder="1" applyAlignment="1">
      <alignment horizontal="center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tabSelected="1" workbookViewId="0" topLeftCell="B1">
      <selection activeCell="E1" sqref="E1:J1"/>
    </sheetView>
  </sheetViews>
  <sheetFormatPr defaultColWidth="11.421875" defaultRowHeight="12.75" outlineLevelCol="1"/>
  <cols>
    <col min="1" max="1" width="8.28125" style="0" customWidth="1"/>
    <col min="3" max="3" width="45.8515625" style="1" customWidth="1"/>
    <col min="4" max="4" width="11.8515625" style="0" bestFit="1" customWidth="1"/>
    <col min="5" max="12" width="3.28125" style="0" customWidth="1" outlineLevel="1"/>
    <col min="13" max="13" width="5.7109375" style="0" customWidth="1" outlineLevel="1"/>
    <col min="14" max="14" width="4.421875" style="0" customWidth="1" outlineLevel="1"/>
    <col min="15" max="15" width="35.28125" style="0" customWidth="1"/>
  </cols>
  <sheetData>
    <row r="1" spans="1:15" ht="87.75" customHeight="1">
      <c r="A1" s="3"/>
      <c r="B1" s="3"/>
      <c r="C1" s="4" t="s">
        <v>75</v>
      </c>
      <c r="D1" s="22" t="s">
        <v>74</v>
      </c>
      <c r="E1" s="6" t="s">
        <v>79</v>
      </c>
      <c r="F1" s="6" t="s">
        <v>80</v>
      </c>
      <c r="G1" s="6" t="s">
        <v>81</v>
      </c>
      <c r="H1" s="6" t="s">
        <v>82</v>
      </c>
      <c r="I1" s="6" t="s">
        <v>83</v>
      </c>
      <c r="J1" s="6" t="s">
        <v>84</v>
      </c>
      <c r="K1" s="6" t="s">
        <v>9</v>
      </c>
      <c r="L1" s="6" t="s">
        <v>78</v>
      </c>
      <c r="M1" s="23" t="s">
        <v>72</v>
      </c>
      <c r="N1" s="7" t="s">
        <v>70</v>
      </c>
      <c r="O1" s="3"/>
    </row>
    <row r="2" spans="1:15" ht="12.75">
      <c r="A2" s="37" t="s">
        <v>25</v>
      </c>
      <c r="B2" s="38" t="s">
        <v>7</v>
      </c>
      <c r="C2" s="9" t="s">
        <v>54</v>
      </c>
      <c r="D2" s="10" t="s">
        <v>69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 t="s">
        <v>61</v>
      </c>
    </row>
    <row r="3" spans="1:15" ht="12.75" customHeight="1">
      <c r="A3" s="37"/>
      <c r="B3" s="39"/>
      <c r="C3" s="18" t="s">
        <v>0</v>
      </c>
      <c r="D3" s="3"/>
      <c r="E3" s="3"/>
      <c r="F3" s="3"/>
      <c r="G3" s="3"/>
      <c r="H3" s="3"/>
      <c r="I3" s="3"/>
      <c r="J3" s="3"/>
      <c r="K3" s="3">
        <f>SUM(E3:J3)</f>
        <v>0</v>
      </c>
      <c r="L3" s="3">
        <f>IF(E3&gt;0,1,0)+IF(F3&gt;0,1,0)+IF(G3&gt;0,1,0)+IF(H3&gt;0,1,0)+IF(I3&gt;0,1,0)+IF(J3&gt;0,1,0)</f>
        <v>0</v>
      </c>
      <c r="M3" s="12">
        <f>K3/IF(L3=0,1,L3)</f>
        <v>0</v>
      </c>
      <c r="N3" s="34">
        <f>SUM(M3:M6)/4</f>
        <v>0</v>
      </c>
      <c r="O3" s="3"/>
    </row>
    <row r="4" spans="1:15" ht="12.75" customHeight="1">
      <c r="A4" s="37"/>
      <c r="B4" s="39"/>
      <c r="C4" s="18" t="s">
        <v>18</v>
      </c>
      <c r="D4" s="3"/>
      <c r="E4" s="3"/>
      <c r="F4" s="3"/>
      <c r="G4" s="3"/>
      <c r="H4" s="3"/>
      <c r="I4" s="3"/>
      <c r="J4" s="3"/>
      <c r="K4" s="3">
        <f>SUM(E4:J4)</f>
        <v>0</v>
      </c>
      <c r="L4" s="3">
        <f>IF(E4&gt;0,1,0)+IF(F4&gt;0,1,0)+IF(G4&gt;0,1,0)+IF(H4&gt;0,1,0)+IF(I4&gt;0,1,0)+IF(J4&gt;0,1,0)</f>
        <v>0</v>
      </c>
      <c r="M4" s="12">
        <f>K4/IF(L4=0,1,L4)</f>
        <v>0</v>
      </c>
      <c r="N4" s="35"/>
      <c r="O4" s="3"/>
    </row>
    <row r="5" spans="1:15" ht="12.75" customHeight="1">
      <c r="A5" s="37"/>
      <c r="B5" s="39"/>
      <c r="C5" s="18" t="s">
        <v>2</v>
      </c>
      <c r="D5" s="3"/>
      <c r="E5" s="3"/>
      <c r="F5" s="3"/>
      <c r="G5" s="3"/>
      <c r="H5" s="3"/>
      <c r="I5" s="3"/>
      <c r="J5" s="3"/>
      <c r="K5" s="3">
        <f>SUM(E5:J5)</f>
        <v>0</v>
      </c>
      <c r="L5" s="3">
        <f>IF(E5&gt;0,1,0)+IF(F5&gt;0,1,0)+IF(G5&gt;0,1,0)+IF(H5&gt;0,1,0)+IF(I5&gt;0,1,0)+IF(J5&gt;0,1,0)</f>
        <v>0</v>
      </c>
      <c r="M5" s="12">
        <f>K5/IF(L5=0,1,L5)</f>
        <v>0</v>
      </c>
      <c r="N5" s="35"/>
      <c r="O5" s="3"/>
    </row>
    <row r="6" spans="1:15" ht="15" customHeight="1">
      <c r="A6" s="37"/>
      <c r="B6" s="39"/>
      <c r="C6" s="18" t="s">
        <v>3</v>
      </c>
      <c r="D6" s="3"/>
      <c r="E6" s="3"/>
      <c r="F6" s="3"/>
      <c r="G6" s="3"/>
      <c r="H6" s="3"/>
      <c r="I6" s="3"/>
      <c r="J6" s="3"/>
      <c r="K6" s="3">
        <f>SUM(E6:J6)</f>
        <v>0</v>
      </c>
      <c r="L6" s="3">
        <f>IF(E6&gt;0,1,0)+IF(F6&gt;0,1,0)+IF(G6&gt;0,1,0)+IF(H6&gt;0,1,0)+IF(I6&gt;0,1,0)+IF(J6&gt;0,1,0)</f>
        <v>0</v>
      </c>
      <c r="M6" s="12">
        <f>K6/IF(L6=0,1,L6)</f>
        <v>0</v>
      </c>
      <c r="N6" s="35"/>
      <c r="O6" s="3"/>
    </row>
    <row r="7" spans="1:15" ht="15" customHeight="1">
      <c r="A7" s="37"/>
      <c r="B7" s="15"/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15"/>
      <c r="O7" s="3"/>
    </row>
    <row r="8" spans="1:15" ht="12.75">
      <c r="A8" s="37"/>
      <c r="B8" s="38" t="s">
        <v>8</v>
      </c>
      <c r="C8" s="9" t="s">
        <v>55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2.75" customHeight="1">
      <c r="A9" s="37"/>
      <c r="B9" s="39"/>
      <c r="C9" s="18" t="s">
        <v>1</v>
      </c>
      <c r="D9" s="3"/>
      <c r="E9" s="3"/>
      <c r="F9" s="3"/>
      <c r="G9" s="3"/>
      <c r="H9" s="3"/>
      <c r="I9" s="3"/>
      <c r="J9" s="3"/>
      <c r="K9" s="3">
        <f>SUM(E9:J9)</f>
        <v>0</v>
      </c>
      <c r="L9" s="3">
        <f>IF(E9&gt;0,1,0)+IF(F9&gt;0,1,0)+IF(G9&gt;0,1,0)+IF(H9&gt;0,1,0)+IF(I9&gt;0,1,0)+IF(J9&gt;0,1,0)</f>
        <v>0</v>
      </c>
      <c r="M9" s="12">
        <f>K9/IF(L9=0,1,L9)</f>
        <v>0</v>
      </c>
      <c r="N9" s="34">
        <f>SUM(M9:M12)/4</f>
        <v>0</v>
      </c>
      <c r="O9" s="3"/>
    </row>
    <row r="10" spans="1:15" ht="12.75" customHeight="1">
      <c r="A10" s="37"/>
      <c r="B10" s="39"/>
      <c r="C10" s="18" t="s">
        <v>4</v>
      </c>
      <c r="D10" s="3"/>
      <c r="E10" s="3"/>
      <c r="F10" s="3"/>
      <c r="G10" s="3"/>
      <c r="H10" s="3"/>
      <c r="I10" s="3"/>
      <c r="J10" s="3"/>
      <c r="K10" s="3">
        <f>SUM(E10:J10)</f>
        <v>0</v>
      </c>
      <c r="L10" s="3">
        <f>IF(E10&gt;0,1,0)+IF(F10&gt;0,1,0)+IF(G10&gt;0,1,0)+IF(H10&gt;0,1,0)+IF(I10&gt;0,1,0)+IF(J10&gt;0,1,0)</f>
        <v>0</v>
      </c>
      <c r="M10" s="12">
        <f>K10/IF(L10=0,1,L10)</f>
        <v>0</v>
      </c>
      <c r="N10" s="35"/>
      <c r="O10" s="3"/>
    </row>
    <row r="11" spans="1:15" ht="12.75" customHeight="1">
      <c r="A11" s="37"/>
      <c r="B11" s="39"/>
      <c r="C11" s="18" t="s">
        <v>5</v>
      </c>
      <c r="D11" s="3"/>
      <c r="E11" s="3"/>
      <c r="F11" s="3"/>
      <c r="G11" s="3"/>
      <c r="H11" s="3"/>
      <c r="I11" s="3"/>
      <c r="J11" s="3"/>
      <c r="K11" s="3">
        <f>SUM(E11:J11)</f>
        <v>0</v>
      </c>
      <c r="L11" s="3">
        <f>IF(E11&gt;0,1,0)+IF(F11&gt;0,1,0)+IF(G11&gt;0,1,0)+IF(H11&gt;0,1,0)+IF(I11&gt;0,1,0)+IF(J11&gt;0,1,0)</f>
        <v>0</v>
      </c>
      <c r="M11" s="12">
        <f>K11/IF(L11=0,1,L11)</f>
        <v>0</v>
      </c>
      <c r="N11" s="35"/>
      <c r="O11" s="3"/>
    </row>
    <row r="12" spans="1:15" ht="12.75" customHeight="1">
      <c r="A12" s="37"/>
      <c r="B12" s="39"/>
      <c r="C12" s="18" t="s">
        <v>6</v>
      </c>
      <c r="D12" s="3"/>
      <c r="E12" s="3"/>
      <c r="F12" s="3"/>
      <c r="G12" s="3"/>
      <c r="H12" s="3"/>
      <c r="I12" s="3"/>
      <c r="J12" s="3"/>
      <c r="K12" s="3">
        <f>SUM(E12:J12)</f>
        <v>0</v>
      </c>
      <c r="L12" s="3">
        <f>IF(E12&gt;0,1,0)+IF(F12&gt;0,1,0)+IF(G12&gt;0,1,0)+IF(H12&gt;0,1,0)+IF(I12&gt;0,1,0)+IF(J12&gt;0,1,0)</f>
        <v>0</v>
      </c>
      <c r="M12" s="12">
        <f>K12/IF(L12=0,1,L12)</f>
        <v>0</v>
      </c>
      <c r="N12" s="35"/>
      <c r="O12" s="3"/>
    </row>
    <row r="13" spans="1:15" ht="6" customHeight="1">
      <c r="A13" s="8"/>
      <c r="B13" s="17"/>
      <c r="C13" s="11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6" customHeight="1">
      <c r="A14" s="8"/>
      <c r="B14" s="17"/>
      <c r="C14" s="11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6" customHeight="1">
      <c r="A15" s="3"/>
      <c r="B15" s="3"/>
      <c r="C15" s="11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2.75">
      <c r="A16" s="41" t="s">
        <v>60</v>
      </c>
      <c r="B16" s="38" t="s">
        <v>7</v>
      </c>
      <c r="C16" s="9" t="s">
        <v>10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2.75">
      <c r="A17" s="41"/>
      <c r="B17" s="38"/>
      <c r="C17" s="18" t="s">
        <v>11</v>
      </c>
      <c r="D17" s="3"/>
      <c r="E17" s="3"/>
      <c r="F17" s="3"/>
      <c r="G17" s="3"/>
      <c r="H17" s="3"/>
      <c r="I17" s="3"/>
      <c r="J17" s="3"/>
      <c r="K17" s="3">
        <f aca="true" t="shared" si="0" ref="K17:K23">SUM(E17:J17)</f>
        <v>0</v>
      </c>
      <c r="L17" s="3">
        <f aca="true" t="shared" si="1" ref="L17:L23">IF(E17&gt;0,1,0)+IF(F17&gt;0,1,0)+IF(G17&gt;0,1,0)+IF(H17&gt;0,1,0)+IF(I17&gt;0,1,0)+IF(J17&gt;0,1,0)</f>
        <v>0</v>
      </c>
      <c r="M17" s="12">
        <f aca="true" t="shared" si="2" ref="M17:M23">K17/IF(L17=0,1,L17)</f>
        <v>0</v>
      </c>
      <c r="N17" s="34">
        <f>SUM(M17:M23)/7</f>
        <v>0</v>
      </c>
      <c r="O17" s="3"/>
    </row>
    <row r="18" spans="1:15" ht="12.75">
      <c r="A18" s="41"/>
      <c r="B18" s="38"/>
      <c r="C18" s="18" t="s">
        <v>12</v>
      </c>
      <c r="D18" s="3"/>
      <c r="E18" s="3"/>
      <c r="F18" s="3"/>
      <c r="G18" s="3"/>
      <c r="H18" s="3"/>
      <c r="I18" s="3"/>
      <c r="J18" s="3"/>
      <c r="K18" s="3">
        <f t="shared" si="0"/>
        <v>0</v>
      </c>
      <c r="L18" s="3">
        <f t="shared" si="1"/>
        <v>0</v>
      </c>
      <c r="M18" s="12">
        <f t="shared" si="2"/>
        <v>0</v>
      </c>
      <c r="N18" s="35"/>
      <c r="O18" s="3"/>
    </row>
    <row r="19" spans="1:15" ht="12.75">
      <c r="A19" s="41"/>
      <c r="B19" s="38"/>
      <c r="C19" s="18" t="s">
        <v>13</v>
      </c>
      <c r="D19" s="3"/>
      <c r="E19" s="3"/>
      <c r="F19" s="3"/>
      <c r="G19" s="3"/>
      <c r="H19" s="3"/>
      <c r="I19" s="3"/>
      <c r="J19" s="3"/>
      <c r="K19" s="3">
        <f t="shared" si="0"/>
        <v>0</v>
      </c>
      <c r="L19" s="3">
        <f t="shared" si="1"/>
        <v>0</v>
      </c>
      <c r="M19" s="12">
        <f t="shared" si="2"/>
        <v>0</v>
      </c>
      <c r="N19" s="35"/>
      <c r="O19" s="3"/>
    </row>
    <row r="20" spans="1:15" ht="12.75">
      <c r="A20" s="41"/>
      <c r="B20" s="39"/>
      <c r="C20" s="18" t="s">
        <v>14</v>
      </c>
      <c r="D20" s="3"/>
      <c r="E20" s="3"/>
      <c r="F20" s="3"/>
      <c r="G20" s="3"/>
      <c r="H20" s="3"/>
      <c r="I20" s="3"/>
      <c r="J20" s="3"/>
      <c r="K20" s="3">
        <f t="shared" si="0"/>
        <v>0</v>
      </c>
      <c r="L20" s="3">
        <f t="shared" si="1"/>
        <v>0</v>
      </c>
      <c r="M20" s="12">
        <f t="shared" si="2"/>
        <v>0</v>
      </c>
      <c r="N20" s="35"/>
      <c r="O20" s="3"/>
    </row>
    <row r="21" spans="1:15" ht="12">
      <c r="A21" s="41"/>
      <c r="B21" s="39"/>
      <c r="C21" s="18" t="s">
        <v>15</v>
      </c>
      <c r="D21" s="3"/>
      <c r="E21" s="3"/>
      <c r="F21" s="3"/>
      <c r="G21" s="3"/>
      <c r="H21" s="3"/>
      <c r="I21" s="3"/>
      <c r="J21" s="3"/>
      <c r="K21" s="3">
        <f t="shared" si="0"/>
        <v>0</v>
      </c>
      <c r="L21" s="3">
        <f t="shared" si="1"/>
        <v>0</v>
      </c>
      <c r="M21" s="12">
        <f t="shared" si="2"/>
        <v>0</v>
      </c>
      <c r="N21" s="36"/>
      <c r="O21" s="3"/>
    </row>
    <row r="22" spans="1:15" ht="12">
      <c r="A22" s="41"/>
      <c r="B22" s="39"/>
      <c r="C22" s="18" t="s">
        <v>16</v>
      </c>
      <c r="D22" s="3"/>
      <c r="E22" s="3"/>
      <c r="F22" s="3"/>
      <c r="G22" s="3"/>
      <c r="H22" s="3"/>
      <c r="I22" s="3"/>
      <c r="J22" s="3"/>
      <c r="K22" s="3">
        <f t="shared" si="0"/>
        <v>0</v>
      </c>
      <c r="L22" s="3">
        <f t="shared" si="1"/>
        <v>0</v>
      </c>
      <c r="M22" s="12">
        <f t="shared" si="2"/>
        <v>0</v>
      </c>
      <c r="N22" s="36"/>
      <c r="O22" s="3"/>
    </row>
    <row r="23" spans="1:15" ht="12">
      <c r="A23" s="41"/>
      <c r="B23" s="39"/>
      <c r="C23" s="18" t="s">
        <v>76</v>
      </c>
      <c r="D23" s="3"/>
      <c r="E23" s="3"/>
      <c r="F23" s="3"/>
      <c r="G23" s="3"/>
      <c r="H23" s="3"/>
      <c r="I23" s="3"/>
      <c r="J23" s="3"/>
      <c r="K23" s="3">
        <f t="shared" si="0"/>
        <v>0</v>
      </c>
      <c r="L23" s="3">
        <f t="shared" si="1"/>
        <v>0</v>
      </c>
      <c r="M23" s="12">
        <f t="shared" si="2"/>
        <v>0</v>
      </c>
      <c r="N23" s="36"/>
      <c r="O23" s="3"/>
    </row>
    <row r="24" spans="1:15" ht="12">
      <c r="A24" s="41"/>
      <c r="B24" s="3"/>
      <c r="C24" s="18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2">
      <c r="A25" s="41"/>
      <c r="B25" s="38" t="s">
        <v>8</v>
      </c>
      <c r="C25" s="9" t="s">
        <v>24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22.5">
      <c r="A26" s="41"/>
      <c r="B26" s="39"/>
      <c r="C26" s="18" t="s">
        <v>20</v>
      </c>
      <c r="D26" s="3"/>
      <c r="E26" s="3"/>
      <c r="F26" s="3"/>
      <c r="G26" s="3"/>
      <c r="H26" s="3"/>
      <c r="I26" s="3"/>
      <c r="J26" s="3"/>
      <c r="K26" s="3">
        <f>SUM(E26:J26)</f>
        <v>0</v>
      </c>
      <c r="L26" s="3">
        <f>IF(E26&gt;0,1,0)+IF(F26&gt;0,1,0)+IF(G26&gt;0,1,0)+IF(H26&gt;0,1,0)+IF(I26&gt;0,1,0)+IF(J26&gt;0,1,0)</f>
        <v>0</v>
      </c>
      <c r="M26" s="12">
        <f>K26/IF(L26=0,1,L26)</f>
        <v>0</v>
      </c>
      <c r="N26" s="34">
        <f>SUM(M26:M30)/5</f>
        <v>0</v>
      </c>
      <c r="O26" s="3"/>
    </row>
    <row r="27" spans="1:15" ht="12.75" customHeight="1">
      <c r="A27" s="41"/>
      <c r="B27" s="39"/>
      <c r="C27" s="18" t="s">
        <v>19</v>
      </c>
      <c r="D27" s="3"/>
      <c r="E27" s="3"/>
      <c r="F27" s="3"/>
      <c r="G27" s="3"/>
      <c r="H27" s="3"/>
      <c r="I27" s="3"/>
      <c r="J27" s="3"/>
      <c r="K27" s="3">
        <f>SUM(E27:J27)</f>
        <v>0</v>
      </c>
      <c r="L27" s="3">
        <f>IF(E27&gt;0,1,0)+IF(F27&gt;0,1,0)+IF(G27&gt;0,1,0)+IF(H27&gt;0,1,0)+IF(I27&gt;0,1,0)+IF(J27&gt;0,1,0)</f>
        <v>0</v>
      </c>
      <c r="M27" s="12">
        <f>K27/IF(L27=0,1,L27)</f>
        <v>0</v>
      </c>
      <c r="N27" s="35"/>
      <c r="O27" s="3"/>
    </row>
    <row r="28" spans="1:15" ht="12.75" customHeight="1">
      <c r="A28" s="41"/>
      <c r="B28" s="39"/>
      <c r="C28" s="18" t="s">
        <v>21</v>
      </c>
      <c r="D28" s="3"/>
      <c r="E28" s="3"/>
      <c r="F28" s="3"/>
      <c r="G28" s="3"/>
      <c r="H28" s="3"/>
      <c r="I28" s="3"/>
      <c r="J28" s="3"/>
      <c r="K28" s="3">
        <f>SUM(E28:J28)</f>
        <v>0</v>
      </c>
      <c r="L28" s="3">
        <f>IF(E28&gt;0,1,0)+IF(F28&gt;0,1,0)+IF(G28&gt;0,1,0)+IF(H28&gt;0,1,0)+IF(I28&gt;0,1,0)+IF(J28&gt;0,1,0)</f>
        <v>0</v>
      </c>
      <c r="M28" s="12">
        <f>K28/IF(L28=0,1,L28)</f>
        <v>0</v>
      </c>
      <c r="N28" s="35"/>
      <c r="O28" s="3"/>
    </row>
    <row r="29" spans="1:15" ht="12.75" customHeight="1">
      <c r="A29" s="41"/>
      <c r="B29" s="39"/>
      <c r="C29" s="18" t="s">
        <v>22</v>
      </c>
      <c r="D29" s="3"/>
      <c r="E29" s="3"/>
      <c r="F29" s="3"/>
      <c r="G29" s="3"/>
      <c r="H29" s="3"/>
      <c r="I29" s="3"/>
      <c r="J29" s="3"/>
      <c r="K29" s="3">
        <f>SUM(E29:J29)</f>
        <v>0</v>
      </c>
      <c r="L29" s="3">
        <f>IF(E29&gt;0,1,0)+IF(F29&gt;0,1,0)+IF(G29&gt;0,1,0)+IF(H29&gt;0,1,0)+IF(I29&gt;0,1,0)+IF(J29&gt;0,1,0)</f>
        <v>0</v>
      </c>
      <c r="M29" s="12">
        <f>K29/IF(L29=0,1,L29)</f>
        <v>0</v>
      </c>
      <c r="N29" s="35"/>
      <c r="O29" s="3"/>
    </row>
    <row r="30" spans="1:15" ht="12">
      <c r="A30" s="41"/>
      <c r="B30" s="39"/>
      <c r="C30" s="18" t="s">
        <v>23</v>
      </c>
      <c r="D30" s="3"/>
      <c r="E30" s="3"/>
      <c r="F30" s="3"/>
      <c r="G30" s="3"/>
      <c r="H30" s="3"/>
      <c r="I30" s="3"/>
      <c r="J30" s="3"/>
      <c r="K30" s="3">
        <f>SUM(E30:J30)</f>
        <v>0</v>
      </c>
      <c r="L30" s="3">
        <f>IF(E30&gt;0,1,0)+IF(F30&gt;0,1,0)+IF(G30&gt;0,1,0)+IF(H30&gt;0,1,0)+IF(I30&gt;0,1,0)+IF(J30&gt;0,1,0)</f>
        <v>0</v>
      </c>
      <c r="M30" s="12">
        <f>K30/IF(L30=0,1,L30)</f>
        <v>0</v>
      </c>
      <c r="N30" s="36"/>
      <c r="O30" s="3"/>
    </row>
    <row r="31" spans="1:15" ht="12">
      <c r="A31" s="41"/>
      <c r="B31" s="3"/>
      <c r="C31" s="11"/>
      <c r="D31" s="3"/>
      <c r="E31" s="3"/>
      <c r="F31" s="3"/>
      <c r="G31" s="3"/>
      <c r="H31" s="3"/>
      <c r="I31" s="3"/>
      <c r="J31" s="3"/>
      <c r="K31" s="3" t="s">
        <v>77</v>
      </c>
      <c r="L31" s="3"/>
      <c r="M31" s="3" t="s">
        <v>77</v>
      </c>
      <c r="N31" s="3"/>
      <c r="O31" s="3"/>
    </row>
    <row r="32" spans="1:15" ht="12">
      <c r="A32" s="41"/>
      <c r="B32" s="38" t="s">
        <v>32</v>
      </c>
      <c r="C32" s="9" t="s">
        <v>26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2">
      <c r="A33" s="41"/>
      <c r="B33" s="38"/>
      <c r="C33" s="18" t="s">
        <v>27</v>
      </c>
      <c r="D33" s="3"/>
      <c r="E33" s="3"/>
      <c r="F33" s="3"/>
      <c r="G33" s="3"/>
      <c r="H33" s="3"/>
      <c r="I33" s="3"/>
      <c r="J33" s="3"/>
      <c r="K33" s="3">
        <f>SUM(E33:J33)</f>
        <v>0</v>
      </c>
      <c r="L33" s="3">
        <f>IF(E33&gt;0,1,0)+IF(F33&gt;0,1,0)+IF(G33&gt;0,1,0)+IF(H33&gt;0,1,0)+IF(I33&gt;0,1,0)+IF(J33&gt;0,1,0)</f>
        <v>0</v>
      </c>
      <c r="M33" s="12">
        <f>K33/IF(L33=0,1,L33)</f>
        <v>0</v>
      </c>
      <c r="N33" s="34">
        <f>SUM(M33:M37)/5</f>
        <v>0</v>
      </c>
      <c r="O33" s="3"/>
    </row>
    <row r="34" spans="1:15" ht="12">
      <c r="A34" s="41"/>
      <c r="B34" s="38"/>
      <c r="C34" s="18" t="s">
        <v>28</v>
      </c>
      <c r="D34" s="3"/>
      <c r="E34" s="3"/>
      <c r="F34" s="3"/>
      <c r="G34" s="3"/>
      <c r="H34" s="3"/>
      <c r="I34" s="3"/>
      <c r="J34" s="3"/>
      <c r="K34" s="3">
        <f>SUM(E34:J34)</f>
        <v>0</v>
      </c>
      <c r="L34" s="3">
        <f>IF(E34&gt;0,1,0)+IF(F34&gt;0,1,0)+IF(G34&gt;0,1,0)+IF(H34&gt;0,1,0)+IF(I34&gt;0,1,0)+IF(J34&gt;0,1,0)</f>
        <v>0</v>
      </c>
      <c r="M34" s="12">
        <f>K34/IF(L34=0,1,L34)</f>
        <v>0</v>
      </c>
      <c r="N34" s="35"/>
      <c r="O34" s="3"/>
    </row>
    <row r="35" spans="1:15" ht="12">
      <c r="A35" s="41"/>
      <c r="B35" s="38"/>
      <c r="C35" s="18" t="s">
        <v>29</v>
      </c>
      <c r="D35" s="3"/>
      <c r="E35" s="3"/>
      <c r="F35" s="3"/>
      <c r="G35" s="3"/>
      <c r="H35" s="3"/>
      <c r="I35" s="3"/>
      <c r="J35" s="3"/>
      <c r="K35" s="3">
        <f>SUM(E35:J35)</f>
        <v>0</v>
      </c>
      <c r="L35" s="3">
        <f>IF(E35&gt;0,1,0)+IF(F35&gt;0,1,0)+IF(G35&gt;0,1,0)+IF(H35&gt;0,1,0)+IF(I35&gt;0,1,0)+IF(J35&gt;0,1,0)</f>
        <v>0</v>
      </c>
      <c r="M35" s="12">
        <f>K35/IF(L35=0,1,L35)</f>
        <v>0</v>
      </c>
      <c r="N35" s="35"/>
      <c r="O35" s="3"/>
    </row>
    <row r="36" spans="1:15" ht="12">
      <c r="A36" s="41"/>
      <c r="B36" s="39"/>
      <c r="C36" s="18" t="s">
        <v>30</v>
      </c>
      <c r="D36" s="3"/>
      <c r="E36" s="3"/>
      <c r="F36" s="3"/>
      <c r="G36" s="3"/>
      <c r="H36" s="3"/>
      <c r="I36" s="3"/>
      <c r="J36" s="3"/>
      <c r="K36" s="3">
        <f>SUM(E36:J36)</f>
        <v>0</v>
      </c>
      <c r="L36" s="3">
        <f>IF(E36&gt;0,1,0)+IF(F36&gt;0,1,0)+IF(G36&gt;0,1,0)+IF(H36&gt;0,1,0)+IF(I36&gt;0,1,0)+IF(J36&gt;0,1,0)</f>
        <v>0</v>
      </c>
      <c r="M36" s="12">
        <f>K36/IF(L36=0,1,L36)</f>
        <v>0</v>
      </c>
      <c r="N36" s="35"/>
      <c r="O36" s="3"/>
    </row>
    <row r="37" spans="1:15" ht="12">
      <c r="A37" s="41"/>
      <c r="B37" s="39"/>
      <c r="C37" s="18" t="s">
        <v>31</v>
      </c>
      <c r="D37" s="3"/>
      <c r="E37" s="3"/>
      <c r="F37" s="3"/>
      <c r="G37" s="3"/>
      <c r="H37" s="3"/>
      <c r="I37" s="3"/>
      <c r="J37" s="3"/>
      <c r="K37" s="3">
        <f>SUM(E37:J37)</f>
        <v>0</v>
      </c>
      <c r="L37" s="3">
        <f>IF(E37&gt;0,1,0)+IF(F37&gt;0,1,0)+IF(G37&gt;0,1,0)+IF(H37&gt;0,1,0)+IF(I37&gt;0,1,0)+IF(J37&gt;0,1,0)</f>
        <v>0</v>
      </c>
      <c r="M37" s="12">
        <f>K37/IF(L37=0,1,L37)</f>
        <v>0</v>
      </c>
      <c r="N37" s="36"/>
      <c r="O37" s="3"/>
    </row>
    <row r="38" spans="1:15" ht="12">
      <c r="A38" s="41"/>
      <c r="B38" s="3"/>
      <c r="C38" s="1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">
      <c r="A39" s="41"/>
      <c r="B39" s="38" t="s">
        <v>56</v>
      </c>
      <c r="C39" s="9" t="s">
        <v>46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12">
      <c r="A40" s="41"/>
      <c r="B40" s="38"/>
      <c r="C40" s="18" t="s">
        <v>33</v>
      </c>
      <c r="D40" s="3"/>
      <c r="E40" s="3"/>
      <c r="F40" s="3"/>
      <c r="G40" s="3"/>
      <c r="H40" s="3"/>
      <c r="I40" s="3"/>
      <c r="J40" s="3"/>
      <c r="K40" s="3">
        <f>SUM(E40:J40)</f>
        <v>0</v>
      </c>
      <c r="L40" s="3">
        <f>IF(E40&gt;0,1,0)+IF(F40&gt;0,1,0)+IF(G40&gt;0,1,0)+IF(H40&gt;0,1,0)+IF(I40&gt;0,1,0)+IF(J40&gt;0,1,0)</f>
        <v>0</v>
      </c>
      <c r="M40" s="12">
        <f>K40/IF(L40=0,1,L40)</f>
        <v>0</v>
      </c>
      <c r="N40" s="34">
        <f>SUM(M40:M42)/3</f>
        <v>0</v>
      </c>
      <c r="O40" s="3"/>
    </row>
    <row r="41" spans="1:15" ht="12">
      <c r="A41" s="41"/>
      <c r="B41" s="38"/>
      <c r="C41" s="18" t="s">
        <v>34</v>
      </c>
      <c r="D41" s="3"/>
      <c r="E41" s="3"/>
      <c r="F41" s="3"/>
      <c r="G41" s="3"/>
      <c r="H41" s="3"/>
      <c r="I41" s="3"/>
      <c r="J41" s="3"/>
      <c r="K41" s="3">
        <f>SUM(E41:J41)</f>
        <v>0</v>
      </c>
      <c r="L41" s="3">
        <f>IF(E41&gt;0,1,0)+IF(F41&gt;0,1,0)+IF(G41&gt;0,1,0)+IF(H41&gt;0,1,0)+IF(I41&gt;0,1,0)+IF(J41&gt;0,1,0)</f>
        <v>0</v>
      </c>
      <c r="M41" s="12">
        <f>K41/IF(L41=0,1,L41)</f>
        <v>0</v>
      </c>
      <c r="N41" s="40"/>
      <c r="O41" s="3"/>
    </row>
    <row r="42" spans="1:15" ht="12">
      <c r="A42" s="41"/>
      <c r="B42" s="38"/>
      <c r="C42" s="18" t="s">
        <v>35</v>
      </c>
      <c r="D42" s="3"/>
      <c r="E42" s="3"/>
      <c r="F42" s="3"/>
      <c r="G42" s="3"/>
      <c r="H42" s="3"/>
      <c r="I42" s="3"/>
      <c r="J42" s="3"/>
      <c r="K42" s="3">
        <f>SUM(E42:J42)</f>
        <v>0</v>
      </c>
      <c r="L42" s="3">
        <f>IF(E42&gt;0,1,0)+IF(F42&gt;0,1,0)+IF(G42&gt;0,1,0)+IF(H42&gt;0,1,0)+IF(I42&gt;0,1,0)+IF(J42&gt;0,1,0)</f>
        <v>0</v>
      </c>
      <c r="M42" s="12">
        <f>K42/IF(L42=0,1,L42)</f>
        <v>0</v>
      </c>
      <c r="N42" s="40"/>
      <c r="O42" s="3"/>
    </row>
    <row r="43" spans="1:15" ht="12">
      <c r="A43" s="41"/>
      <c r="B43" s="15"/>
      <c r="C43" s="18"/>
      <c r="D43" s="3"/>
      <c r="E43" s="3"/>
      <c r="F43" s="3"/>
      <c r="G43" s="3"/>
      <c r="H43" s="3"/>
      <c r="I43" s="3"/>
      <c r="J43" s="3"/>
      <c r="K43" s="3"/>
      <c r="L43" s="3"/>
      <c r="M43" s="3"/>
      <c r="N43" s="14"/>
      <c r="O43" s="3"/>
    </row>
    <row r="44" spans="1:15" s="2" customFormat="1" ht="12">
      <c r="A44" s="42"/>
      <c r="B44" s="38" t="s">
        <v>57</v>
      </c>
      <c r="C44" s="20" t="s">
        <v>47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5" ht="12">
      <c r="A45" s="41"/>
      <c r="B45" s="38"/>
      <c r="C45" s="18" t="s">
        <v>37</v>
      </c>
      <c r="D45" s="3"/>
      <c r="E45" s="3"/>
      <c r="F45" s="3"/>
      <c r="G45" s="3"/>
      <c r="H45" s="3"/>
      <c r="I45" s="3"/>
      <c r="J45" s="3"/>
      <c r="K45" s="3">
        <f aca="true" t="shared" si="3" ref="K45:K53">SUM(E45:J45)</f>
        <v>0</v>
      </c>
      <c r="L45" s="3">
        <f aca="true" t="shared" si="4" ref="L45:L53">IF(E45&gt;0,1,0)+IF(F45&gt;0,1,0)+IF(G45&gt;0,1,0)+IF(H45&gt;0,1,0)+IF(I45&gt;0,1,0)+IF(J45&gt;0,1,0)</f>
        <v>0</v>
      </c>
      <c r="M45" s="12">
        <f aca="true" t="shared" si="5" ref="M45:M53">K45/IF(L45=0,1,L45)</f>
        <v>0</v>
      </c>
      <c r="N45" s="34">
        <f>SUM(M45:M53)/9</f>
        <v>0</v>
      </c>
      <c r="O45" s="3"/>
    </row>
    <row r="46" spans="1:15" ht="12">
      <c r="A46" s="41"/>
      <c r="B46" s="38"/>
      <c r="C46" s="18" t="s">
        <v>14</v>
      </c>
      <c r="D46" s="3"/>
      <c r="E46" s="3"/>
      <c r="F46" s="3"/>
      <c r="G46" s="3"/>
      <c r="H46" s="3"/>
      <c r="I46" s="3"/>
      <c r="J46" s="3"/>
      <c r="K46" s="3">
        <f t="shared" si="3"/>
        <v>0</v>
      </c>
      <c r="L46" s="3">
        <f t="shared" si="4"/>
        <v>0</v>
      </c>
      <c r="M46" s="12">
        <f t="shared" si="5"/>
        <v>0</v>
      </c>
      <c r="N46" s="40"/>
      <c r="O46" s="3"/>
    </row>
    <row r="47" spans="1:15" ht="12">
      <c r="A47" s="41"/>
      <c r="B47" s="38"/>
      <c r="C47" s="18" t="s">
        <v>42</v>
      </c>
      <c r="D47" s="3"/>
      <c r="E47" s="3"/>
      <c r="F47" s="3"/>
      <c r="G47" s="3"/>
      <c r="H47" s="3"/>
      <c r="I47" s="3"/>
      <c r="J47" s="3"/>
      <c r="K47" s="3">
        <f t="shared" si="3"/>
        <v>0</v>
      </c>
      <c r="L47" s="3">
        <f t="shared" si="4"/>
        <v>0</v>
      </c>
      <c r="M47" s="12">
        <f t="shared" si="5"/>
        <v>0</v>
      </c>
      <c r="N47" s="40"/>
      <c r="O47" s="3"/>
    </row>
    <row r="48" spans="1:15" ht="22.5">
      <c r="A48" s="41"/>
      <c r="B48" s="36"/>
      <c r="C48" s="18" t="s">
        <v>39</v>
      </c>
      <c r="D48" s="3"/>
      <c r="E48" s="3"/>
      <c r="F48" s="3"/>
      <c r="G48" s="3"/>
      <c r="H48" s="3"/>
      <c r="I48" s="3"/>
      <c r="J48" s="3"/>
      <c r="K48" s="3">
        <f t="shared" si="3"/>
        <v>0</v>
      </c>
      <c r="L48" s="3">
        <f t="shared" si="4"/>
        <v>0</v>
      </c>
      <c r="M48" s="12">
        <f t="shared" si="5"/>
        <v>0</v>
      </c>
      <c r="N48" s="36"/>
      <c r="O48" s="3"/>
    </row>
    <row r="49" spans="1:15" ht="12">
      <c r="A49" s="41"/>
      <c r="B49" s="36"/>
      <c r="C49" s="18" t="s">
        <v>40</v>
      </c>
      <c r="D49" s="3"/>
      <c r="E49" s="3"/>
      <c r="F49" s="3"/>
      <c r="G49" s="3"/>
      <c r="H49" s="3"/>
      <c r="I49" s="3"/>
      <c r="J49" s="3"/>
      <c r="K49" s="3">
        <f t="shared" si="3"/>
        <v>0</v>
      </c>
      <c r="L49" s="3">
        <f t="shared" si="4"/>
        <v>0</v>
      </c>
      <c r="M49" s="12">
        <f t="shared" si="5"/>
        <v>0</v>
      </c>
      <c r="N49" s="36"/>
      <c r="O49" s="3"/>
    </row>
    <row r="50" spans="1:15" ht="12">
      <c r="A50" s="41"/>
      <c r="B50" s="36"/>
      <c r="C50" s="18" t="s">
        <v>41</v>
      </c>
      <c r="D50" s="3"/>
      <c r="E50" s="3"/>
      <c r="F50" s="3"/>
      <c r="G50" s="3"/>
      <c r="H50" s="3"/>
      <c r="I50" s="3"/>
      <c r="J50" s="3"/>
      <c r="K50" s="3">
        <f t="shared" si="3"/>
        <v>0</v>
      </c>
      <c r="L50" s="3">
        <f t="shared" si="4"/>
        <v>0</v>
      </c>
      <c r="M50" s="12">
        <f t="shared" si="5"/>
        <v>0</v>
      </c>
      <c r="N50" s="36"/>
      <c r="O50" s="3"/>
    </row>
    <row r="51" spans="1:15" ht="12">
      <c r="A51" s="41"/>
      <c r="B51" s="36"/>
      <c r="C51" s="18" t="s">
        <v>43</v>
      </c>
      <c r="D51" s="3"/>
      <c r="E51" s="3"/>
      <c r="F51" s="3"/>
      <c r="G51" s="3"/>
      <c r="H51" s="3"/>
      <c r="I51" s="3"/>
      <c r="J51" s="3"/>
      <c r="K51" s="3">
        <f t="shared" si="3"/>
        <v>0</v>
      </c>
      <c r="L51" s="3">
        <f t="shared" si="4"/>
        <v>0</v>
      </c>
      <c r="M51" s="12">
        <f t="shared" si="5"/>
        <v>0</v>
      </c>
      <c r="N51" s="36"/>
      <c r="O51" s="3"/>
    </row>
    <row r="52" spans="1:15" ht="12">
      <c r="A52" s="41"/>
      <c r="B52" s="36"/>
      <c r="C52" s="18" t="s">
        <v>45</v>
      </c>
      <c r="D52" s="3"/>
      <c r="E52" s="3"/>
      <c r="F52" s="3"/>
      <c r="G52" s="3"/>
      <c r="H52" s="3"/>
      <c r="I52" s="3"/>
      <c r="J52" s="3"/>
      <c r="K52" s="3">
        <f t="shared" si="3"/>
        <v>0</v>
      </c>
      <c r="L52" s="3">
        <f t="shared" si="4"/>
        <v>0</v>
      </c>
      <c r="M52" s="12">
        <f t="shared" si="5"/>
        <v>0</v>
      </c>
      <c r="N52" s="36"/>
      <c r="O52" s="3"/>
    </row>
    <row r="53" spans="1:15" ht="12">
      <c r="A53" s="41"/>
      <c r="B53" s="36"/>
      <c r="C53" s="18" t="s">
        <v>36</v>
      </c>
      <c r="D53" s="3"/>
      <c r="E53" s="3"/>
      <c r="F53" s="3"/>
      <c r="G53" s="3"/>
      <c r="H53" s="3"/>
      <c r="I53" s="3"/>
      <c r="J53" s="3"/>
      <c r="K53" s="3">
        <f t="shared" si="3"/>
        <v>0</v>
      </c>
      <c r="L53" s="3">
        <f t="shared" si="4"/>
        <v>0</v>
      </c>
      <c r="M53" s="12">
        <f t="shared" si="5"/>
        <v>0</v>
      </c>
      <c r="N53" s="36"/>
      <c r="O53" s="3"/>
    </row>
    <row r="54" spans="1:15" ht="12">
      <c r="A54" s="41"/>
      <c r="B54" s="15"/>
      <c r="C54" s="18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">
      <c r="A55" s="41"/>
      <c r="B55" s="38" t="s">
        <v>59</v>
      </c>
      <c r="C55" s="20" t="s">
        <v>48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ht="14.25" customHeight="1">
      <c r="A56" s="41"/>
      <c r="B56" s="38"/>
      <c r="C56" s="18" t="s">
        <v>38</v>
      </c>
      <c r="D56" s="3"/>
      <c r="E56" s="3"/>
      <c r="F56" s="3"/>
      <c r="G56" s="3"/>
      <c r="H56" s="3"/>
      <c r="I56" s="3"/>
      <c r="J56" s="3"/>
      <c r="K56" s="3">
        <f aca="true" t="shared" si="6" ref="K56:K63">SUM(E56:J56)</f>
        <v>0</v>
      </c>
      <c r="L56" s="3">
        <f aca="true" t="shared" si="7" ref="L56:L63">IF(E56&gt;0,1,0)+IF(F56&gt;0,1,0)+IF(G56&gt;0,1,0)+IF(H56&gt;0,1,0)+IF(I56&gt;0,1,0)+IF(J56&gt;0,1,0)</f>
        <v>0</v>
      </c>
      <c r="M56" s="12">
        <f aca="true" t="shared" si="8" ref="M56:M63">K56/IF(L56=0,1,L56)</f>
        <v>0</v>
      </c>
      <c r="N56" s="34">
        <f>SUM(M56:M63)/8</f>
        <v>0</v>
      </c>
      <c r="O56" s="3"/>
    </row>
    <row r="57" spans="1:15" ht="12">
      <c r="A57" s="41"/>
      <c r="B57" s="38"/>
      <c r="C57" s="18" t="s">
        <v>44</v>
      </c>
      <c r="D57" s="3"/>
      <c r="E57" s="3"/>
      <c r="F57" s="3"/>
      <c r="G57" s="3"/>
      <c r="H57" s="3"/>
      <c r="I57" s="3"/>
      <c r="J57" s="3"/>
      <c r="K57" s="3">
        <f t="shared" si="6"/>
        <v>0</v>
      </c>
      <c r="L57" s="3">
        <f t="shared" si="7"/>
        <v>0</v>
      </c>
      <c r="M57" s="12">
        <f t="shared" si="8"/>
        <v>0</v>
      </c>
      <c r="N57" s="36"/>
      <c r="O57" s="3"/>
    </row>
    <row r="58" spans="1:15" ht="15.75" customHeight="1">
      <c r="A58" s="41"/>
      <c r="B58" s="38"/>
      <c r="C58" s="18" t="s">
        <v>49</v>
      </c>
      <c r="D58" s="3"/>
      <c r="E58" s="3"/>
      <c r="F58" s="3"/>
      <c r="G58" s="3"/>
      <c r="H58" s="3"/>
      <c r="I58" s="3"/>
      <c r="J58" s="3"/>
      <c r="K58" s="3">
        <f t="shared" si="6"/>
        <v>0</v>
      </c>
      <c r="L58" s="3">
        <f t="shared" si="7"/>
        <v>0</v>
      </c>
      <c r="M58" s="12">
        <f t="shared" si="8"/>
        <v>0</v>
      </c>
      <c r="N58" s="36"/>
      <c r="O58" s="3"/>
    </row>
    <row r="59" spans="1:15" ht="12">
      <c r="A59" s="41"/>
      <c r="B59" s="38"/>
      <c r="C59" s="18" t="s">
        <v>58</v>
      </c>
      <c r="D59" s="3"/>
      <c r="E59" s="3"/>
      <c r="F59" s="3"/>
      <c r="G59" s="3"/>
      <c r="H59" s="3"/>
      <c r="I59" s="3"/>
      <c r="J59" s="3"/>
      <c r="K59" s="3">
        <f t="shared" si="6"/>
        <v>0</v>
      </c>
      <c r="L59" s="3">
        <f t="shared" si="7"/>
        <v>0</v>
      </c>
      <c r="M59" s="12">
        <f t="shared" si="8"/>
        <v>0</v>
      </c>
      <c r="N59" s="36"/>
      <c r="O59" s="3"/>
    </row>
    <row r="60" spans="1:15" ht="12">
      <c r="A60" s="41"/>
      <c r="B60" s="36"/>
      <c r="C60" s="18" t="s">
        <v>50</v>
      </c>
      <c r="D60" s="3"/>
      <c r="E60" s="3"/>
      <c r="F60" s="3"/>
      <c r="G60" s="3"/>
      <c r="H60" s="3"/>
      <c r="I60" s="3"/>
      <c r="J60" s="3"/>
      <c r="K60" s="3">
        <f t="shared" si="6"/>
        <v>0</v>
      </c>
      <c r="L60" s="3">
        <f t="shared" si="7"/>
        <v>0</v>
      </c>
      <c r="M60" s="12">
        <f t="shared" si="8"/>
        <v>0</v>
      </c>
      <c r="N60" s="36"/>
      <c r="O60" s="3"/>
    </row>
    <row r="61" spans="1:15" ht="12">
      <c r="A61" s="41"/>
      <c r="B61" s="36"/>
      <c r="C61" s="18" t="s">
        <v>51</v>
      </c>
      <c r="D61" s="3"/>
      <c r="E61" s="3"/>
      <c r="F61" s="3"/>
      <c r="G61" s="3"/>
      <c r="H61" s="3"/>
      <c r="I61" s="3"/>
      <c r="J61" s="3"/>
      <c r="K61" s="3">
        <f t="shared" si="6"/>
        <v>0</v>
      </c>
      <c r="L61" s="3">
        <f t="shared" si="7"/>
        <v>0</v>
      </c>
      <c r="M61" s="12">
        <f t="shared" si="8"/>
        <v>0</v>
      </c>
      <c r="N61" s="36"/>
      <c r="O61" s="3"/>
    </row>
    <row r="62" spans="1:15" ht="12">
      <c r="A62" s="41"/>
      <c r="B62" s="36"/>
      <c r="C62" s="18" t="s">
        <v>52</v>
      </c>
      <c r="D62" s="3"/>
      <c r="E62" s="3"/>
      <c r="F62" s="3"/>
      <c r="G62" s="3"/>
      <c r="H62" s="3"/>
      <c r="I62" s="3"/>
      <c r="J62" s="3"/>
      <c r="K62" s="3">
        <f t="shared" si="6"/>
        <v>0</v>
      </c>
      <c r="L62" s="3">
        <f t="shared" si="7"/>
        <v>0</v>
      </c>
      <c r="M62" s="12">
        <f t="shared" si="8"/>
        <v>0</v>
      </c>
      <c r="N62" s="36"/>
      <c r="O62" s="3"/>
    </row>
    <row r="63" spans="1:15" ht="12">
      <c r="A63" s="41"/>
      <c r="B63" s="36"/>
      <c r="C63" s="18" t="s">
        <v>53</v>
      </c>
      <c r="D63" s="3"/>
      <c r="E63" s="3"/>
      <c r="F63" s="3"/>
      <c r="G63" s="3"/>
      <c r="H63" s="3"/>
      <c r="I63" s="3"/>
      <c r="J63" s="3"/>
      <c r="K63" s="3">
        <f t="shared" si="6"/>
        <v>0</v>
      </c>
      <c r="L63" s="3">
        <f t="shared" si="7"/>
        <v>0</v>
      </c>
      <c r="M63" s="12">
        <f t="shared" si="8"/>
        <v>0</v>
      </c>
      <c r="N63" s="36"/>
      <c r="O63" s="3"/>
    </row>
    <row r="64" spans="1:15" ht="6" customHeight="1">
      <c r="A64" s="8"/>
      <c r="B64" s="17"/>
      <c r="C64" s="11"/>
      <c r="D64" s="3"/>
      <c r="E64" s="3"/>
      <c r="F64" s="3"/>
      <c r="G64" s="3"/>
      <c r="H64" s="3"/>
      <c r="I64" s="3"/>
      <c r="J64" s="3"/>
      <c r="K64" s="3"/>
      <c r="L64" s="3"/>
      <c r="M64" s="3"/>
      <c r="N64" s="15"/>
      <c r="O64" s="3"/>
    </row>
    <row r="65" spans="1:15" ht="5.25" customHeight="1">
      <c r="A65" s="8"/>
      <c r="B65" s="17"/>
      <c r="C65" s="11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6" customHeight="1">
      <c r="A66" s="3"/>
      <c r="B66" s="3"/>
      <c r="C66" s="11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s="26" customFormat="1" ht="15.75" customHeight="1">
      <c r="A67" s="44" t="s">
        <v>68</v>
      </c>
      <c r="B67" s="38" t="s">
        <v>7</v>
      </c>
      <c r="C67" s="24" t="s">
        <v>67</v>
      </c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</row>
    <row r="68" spans="1:15" s="26" customFormat="1" ht="15.75" customHeight="1">
      <c r="A68" s="45"/>
      <c r="B68" s="43"/>
      <c r="C68" s="18" t="s">
        <v>63</v>
      </c>
      <c r="D68" s="27"/>
      <c r="E68" s="27"/>
      <c r="F68" s="27"/>
      <c r="G68" s="27"/>
      <c r="H68" s="27"/>
      <c r="I68" s="27"/>
      <c r="J68" s="27"/>
      <c r="K68" s="27">
        <f>SUM(E68:J68)</f>
        <v>0</v>
      </c>
      <c r="L68" s="3">
        <f>IF(E68&gt;0,1,0)+IF(F68&gt;0,1,0)+IF(G68&gt;0,1,0)+IF(H68&gt;0,1,0)+IF(I68&gt;0,1,0)+IF(J68&gt;0,1,0)</f>
        <v>0</v>
      </c>
      <c r="M68" s="12">
        <f>K68/IF(L68=0,1,L68)</f>
        <v>0</v>
      </c>
      <c r="N68" s="34">
        <f>SUM(M68:M71)/4</f>
        <v>0</v>
      </c>
      <c r="O68" s="27"/>
    </row>
    <row r="69" spans="1:15" s="26" customFormat="1" ht="15.75" customHeight="1">
      <c r="A69" s="45"/>
      <c r="B69" s="43"/>
      <c r="C69" s="18" t="s">
        <v>64</v>
      </c>
      <c r="D69" s="27"/>
      <c r="E69" s="27"/>
      <c r="F69" s="27"/>
      <c r="G69" s="27"/>
      <c r="H69" s="27"/>
      <c r="I69" s="27"/>
      <c r="J69" s="27"/>
      <c r="K69" s="27">
        <f>SUM(E69:J69)</f>
        <v>0</v>
      </c>
      <c r="L69" s="3">
        <f>IF(E69&gt;0,1,0)+IF(F69&gt;0,1,0)+IF(G69&gt;0,1,0)+IF(H69&gt;0,1,0)+IF(I69&gt;0,1,0)+IF(J69&gt;0,1,0)</f>
        <v>0</v>
      </c>
      <c r="M69" s="12">
        <f>K69/IF(L69=0,1,L69)</f>
        <v>0</v>
      </c>
      <c r="N69" s="35"/>
      <c r="O69" s="27"/>
    </row>
    <row r="70" spans="1:15" s="26" customFormat="1" ht="15.75" customHeight="1">
      <c r="A70" s="45"/>
      <c r="B70" s="43"/>
      <c r="C70" s="18" t="s">
        <v>65</v>
      </c>
      <c r="D70" s="27"/>
      <c r="E70" s="27"/>
      <c r="F70" s="27"/>
      <c r="G70" s="27"/>
      <c r="H70" s="27"/>
      <c r="I70" s="27"/>
      <c r="J70" s="27"/>
      <c r="K70" s="27">
        <f>SUM(E70:J70)</f>
        <v>0</v>
      </c>
      <c r="L70" s="3">
        <f>IF(E70&gt;0,1,0)+IF(F70&gt;0,1,0)+IF(G70&gt;0,1,0)+IF(H70&gt;0,1,0)+IF(I70&gt;0,1,0)+IF(J70&gt;0,1,0)</f>
        <v>0</v>
      </c>
      <c r="M70" s="12">
        <f>K70/IF(L70=0,1,L70)</f>
        <v>0</v>
      </c>
      <c r="N70" s="35"/>
      <c r="O70" s="27"/>
    </row>
    <row r="71" spans="1:15" s="26" customFormat="1" ht="15.75" customHeight="1">
      <c r="A71" s="46"/>
      <c r="B71" s="43"/>
      <c r="C71" s="18" t="s">
        <v>66</v>
      </c>
      <c r="D71" s="27"/>
      <c r="E71" s="27"/>
      <c r="F71" s="27"/>
      <c r="G71" s="27"/>
      <c r="H71" s="27"/>
      <c r="I71" s="27"/>
      <c r="J71" s="27"/>
      <c r="K71" s="27">
        <f>SUM(E71:J71)</f>
        <v>0</v>
      </c>
      <c r="L71" s="3">
        <f>IF(E71&gt;0,1,0)+IF(F71&gt;0,1,0)+IF(G71&gt;0,1,0)+IF(H71&gt;0,1,0)+IF(I71&gt;0,1,0)+IF(J71&gt;0,1,0)</f>
        <v>0</v>
      </c>
      <c r="M71" s="12">
        <f>K71/IF(L71=0,1,L71)</f>
        <v>0</v>
      </c>
      <c r="N71" s="35"/>
      <c r="O71" s="27"/>
    </row>
  </sheetData>
  <mergeCells count="21">
    <mergeCell ref="N68:N71"/>
    <mergeCell ref="N45:N53"/>
    <mergeCell ref="B67:B71"/>
    <mergeCell ref="A67:A71"/>
    <mergeCell ref="B39:B42"/>
    <mergeCell ref="B44:B53"/>
    <mergeCell ref="N9:N12"/>
    <mergeCell ref="B55:B63"/>
    <mergeCell ref="N40:N42"/>
    <mergeCell ref="A16:A63"/>
    <mergeCell ref="B32:B37"/>
    <mergeCell ref="N17:N23"/>
    <mergeCell ref="N56:N63"/>
    <mergeCell ref="A2:A12"/>
    <mergeCell ref="N33:N37"/>
    <mergeCell ref="N26:N30"/>
    <mergeCell ref="B2:B6"/>
    <mergeCell ref="B8:B12"/>
    <mergeCell ref="B16:B23"/>
    <mergeCell ref="B25:B30"/>
    <mergeCell ref="N3:N6"/>
  </mergeCells>
  <printOptions/>
  <pageMargins left="0.75" right="0.75" top="1" bottom="1" header="0.4921259845" footer="0.4921259845"/>
  <pageSetup fitToHeight="1" fitToWidth="1" orientation="portrait" paperSize="9" scale="72"/>
  <headerFooter alignWithMargins="0">
    <oddFooter>&amp;LJoh. Klusmeyer &amp; Sohn GmbH &amp; Co. KG&amp;RSpeditionssoftware-Präsentation 
17./18.06.2006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workbookViewId="0" topLeftCell="A52">
      <selection activeCell="C2" sqref="C2"/>
    </sheetView>
  </sheetViews>
  <sheetFormatPr defaultColWidth="11.421875" defaultRowHeight="12.75" outlineLevelCol="1"/>
  <cols>
    <col min="1" max="1" width="8.7109375" style="0" customWidth="1"/>
    <col min="3" max="3" width="45.8515625" style="1" customWidth="1"/>
    <col min="4" max="4" width="12.421875" style="0" customWidth="1"/>
    <col min="5" max="12" width="3.28125" style="0" customWidth="1" outlineLevel="1"/>
    <col min="13" max="13" width="5.7109375" style="33" customWidth="1" outlineLevel="1"/>
    <col min="14" max="14" width="4.421875" style="0" customWidth="1" outlineLevel="1"/>
    <col min="15" max="15" width="7.28125" style="0" customWidth="1" outlineLevel="1"/>
    <col min="16" max="16" width="35.28125" style="0" customWidth="1"/>
  </cols>
  <sheetData>
    <row r="1" spans="1:16" ht="96">
      <c r="A1" s="3"/>
      <c r="B1" s="3"/>
      <c r="C1" s="4" t="s">
        <v>85</v>
      </c>
      <c r="D1" s="5" t="s">
        <v>73</v>
      </c>
      <c r="E1" s="6" t="s">
        <v>79</v>
      </c>
      <c r="F1" s="6" t="s">
        <v>80</v>
      </c>
      <c r="G1" s="6" t="s">
        <v>81</v>
      </c>
      <c r="H1" s="6" t="s">
        <v>82</v>
      </c>
      <c r="I1" s="6" t="s">
        <v>83</v>
      </c>
      <c r="J1" s="6" t="s">
        <v>84</v>
      </c>
      <c r="K1" s="6" t="s">
        <v>9</v>
      </c>
      <c r="L1" s="6" t="s">
        <v>78</v>
      </c>
      <c r="M1" s="28" t="s">
        <v>71</v>
      </c>
      <c r="N1" s="7" t="s">
        <v>69</v>
      </c>
      <c r="O1" s="7" t="s">
        <v>70</v>
      </c>
      <c r="P1" s="3"/>
    </row>
    <row r="2" spans="1:16" ht="12">
      <c r="A2" s="37" t="s">
        <v>25</v>
      </c>
      <c r="B2" s="38" t="s">
        <v>7</v>
      </c>
      <c r="C2" s="9" t="s">
        <v>54</v>
      </c>
      <c r="D2" s="10" t="s">
        <v>62</v>
      </c>
      <c r="E2" s="10"/>
      <c r="F2" s="10"/>
      <c r="G2" s="10"/>
      <c r="H2" s="10"/>
      <c r="I2" s="10"/>
      <c r="J2" s="10"/>
      <c r="K2" s="10"/>
      <c r="L2" s="10"/>
      <c r="M2" s="29"/>
      <c r="N2" s="10"/>
      <c r="O2" s="10"/>
      <c r="P2" s="10" t="s">
        <v>61</v>
      </c>
    </row>
    <row r="3" spans="1:16" ht="12.75" customHeight="1">
      <c r="A3" s="37"/>
      <c r="B3" s="39"/>
      <c r="C3" s="18" t="s">
        <v>0</v>
      </c>
      <c r="D3" s="3"/>
      <c r="E3" s="3"/>
      <c r="F3" s="3"/>
      <c r="G3" s="3"/>
      <c r="H3" s="3"/>
      <c r="I3" s="3"/>
      <c r="J3" s="3"/>
      <c r="K3" s="3">
        <f>SUM(E3:J3)</f>
        <v>0</v>
      </c>
      <c r="L3" s="3">
        <f>IF(E3&gt;0,1,0)+IF(F3&gt;0,1,0)+IF(G3&gt;0,1,0)+IF(H3&gt;0,1,0)+IF(I3&gt;0,1,0)+IF(J3&gt;0,1,0)</f>
        <v>0</v>
      </c>
      <c r="M3" s="30">
        <f>K3/IF(L3&gt;0,L3,1)</f>
        <v>0</v>
      </c>
      <c r="N3" s="13">
        <f>Gewichtung!M3</f>
        <v>0</v>
      </c>
      <c r="O3" s="35">
        <f>(M3*N3+M4*N4+M5*N5+M6*N6)/IF(Gewichtung!N3=0,1,Gewichtung!N3)/4</f>
        <v>0</v>
      </c>
      <c r="P3" s="3"/>
    </row>
    <row r="4" spans="1:16" ht="12.75" customHeight="1">
      <c r="A4" s="37"/>
      <c r="B4" s="39"/>
      <c r="C4" s="18" t="s">
        <v>18</v>
      </c>
      <c r="D4" s="3"/>
      <c r="E4" s="3"/>
      <c r="F4" s="3"/>
      <c r="G4" s="3"/>
      <c r="H4" s="3"/>
      <c r="I4" s="3"/>
      <c r="J4" s="3"/>
      <c r="K4" s="3">
        <f>SUM(E4:J4)</f>
        <v>0</v>
      </c>
      <c r="L4" s="3">
        <f>IF(E4&gt;0,1,0)+IF(F4&gt;0,1,0)+IF(G4&gt;0,1,0)+IF(H4&gt;0,1,0)+IF(I4&gt;0,1,0)+IF(J4&gt;0,1,0)</f>
        <v>0</v>
      </c>
      <c r="M4" s="30">
        <f>K4/IF(L4&gt;0,L4,1)</f>
        <v>0</v>
      </c>
      <c r="N4" s="13">
        <f>Gewichtung!M4</f>
        <v>0</v>
      </c>
      <c r="O4" s="35"/>
      <c r="P4" s="3"/>
    </row>
    <row r="5" spans="1:16" ht="12.75" customHeight="1">
      <c r="A5" s="37"/>
      <c r="B5" s="39"/>
      <c r="C5" s="18" t="s">
        <v>2</v>
      </c>
      <c r="D5" s="3"/>
      <c r="E5" s="3"/>
      <c r="F5" s="3"/>
      <c r="G5" s="3"/>
      <c r="H5" s="3"/>
      <c r="I5" s="3"/>
      <c r="J5" s="3"/>
      <c r="K5" s="3">
        <f>SUM(E5:J5)</f>
        <v>0</v>
      </c>
      <c r="L5" s="3">
        <f>IF(E5&gt;0,1,0)+IF(F5&gt;0,1,0)+IF(G5&gt;0,1,0)+IF(H5&gt;0,1,0)+IF(I5&gt;0,1,0)+IF(J5&gt;0,1,0)</f>
        <v>0</v>
      </c>
      <c r="M5" s="30">
        <f>K5/IF(L5&gt;0,L5,1)</f>
        <v>0</v>
      </c>
      <c r="N5" s="13">
        <f>Gewichtung!M5</f>
        <v>0</v>
      </c>
      <c r="O5" s="35"/>
      <c r="P5" s="3"/>
    </row>
    <row r="6" spans="1:16" ht="15" customHeight="1">
      <c r="A6" s="37"/>
      <c r="B6" s="39"/>
      <c r="C6" s="18" t="s">
        <v>3</v>
      </c>
      <c r="D6" s="3"/>
      <c r="E6" s="3"/>
      <c r="F6" s="3"/>
      <c r="G6" s="3"/>
      <c r="H6" s="3"/>
      <c r="I6" s="3"/>
      <c r="J6" s="3"/>
      <c r="K6" s="3">
        <f>SUM(E6:J6)</f>
        <v>0</v>
      </c>
      <c r="L6" s="3">
        <f>IF(E6&gt;0,1,0)+IF(F6&gt;0,1,0)+IF(G6&gt;0,1,0)+IF(H6&gt;0,1,0)+IF(I6&gt;0,1,0)+IF(J6&gt;0,1,0)</f>
        <v>0</v>
      </c>
      <c r="M6" s="30">
        <f>K6/IF(L6&gt;0,L6,1)</f>
        <v>0</v>
      </c>
      <c r="N6" s="13">
        <f>Gewichtung!M6</f>
        <v>0</v>
      </c>
      <c r="O6" s="35"/>
      <c r="P6" s="3"/>
    </row>
    <row r="7" spans="1:16" ht="15" customHeight="1">
      <c r="A7" s="37"/>
      <c r="B7" s="15"/>
      <c r="C7" s="11"/>
      <c r="D7" s="3"/>
      <c r="E7" s="3"/>
      <c r="F7" s="3"/>
      <c r="G7" s="3"/>
      <c r="H7" s="3"/>
      <c r="I7" s="3"/>
      <c r="J7" s="3"/>
      <c r="K7" s="3"/>
      <c r="L7" s="3"/>
      <c r="M7" s="31"/>
      <c r="N7" s="3"/>
      <c r="O7" s="15"/>
      <c r="P7" s="3"/>
    </row>
    <row r="8" spans="1:16" ht="12">
      <c r="A8" s="37"/>
      <c r="B8" s="38" t="s">
        <v>8</v>
      </c>
      <c r="C8" s="9" t="s">
        <v>55</v>
      </c>
      <c r="D8" s="16"/>
      <c r="E8" s="16"/>
      <c r="F8" s="16"/>
      <c r="G8" s="16"/>
      <c r="H8" s="16"/>
      <c r="I8" s="16"/>
      <c r="J8" s="16"/>
      <c r="K8" s="16"/>
      <c r="L8" s="16"/>
      <c r="M8" s="29"/>
      <c r="N8" s="16"/>
      <c r="O8" s="16"/>
      <c r="P8" s="16"/>
    </row>
    <row r="9" spans="1:16" ht="12.75" customHeight="1">
      <c r="A9" s="37"/>
      <c r="B9" s="39"/>
      <c r="C9" s="18" t="s">
        <v>1</v>
      </c>
      <c r="D9" s="3"/>
      <c r="E9" s="3"/>
      <c r="F9" s="3"/>
      <c r="G9" s="3"/>
      <c r="H9" s="3"/>
      <c r="I9" s="3"/>
      <c r="J9" s="3"/>
      <c r="K9" s="3">
        <f>SUM(E9:J9)</f>
        <v>0</v>
      </c>
      <c r="L9" s="3">
        <f>IF(E9&gt;0,1,0)+IF(F9&gt;0,1,0)+IF(G9&gt;0,1,0)+IF(H9&gt;0,1,0)+IF(I9&gt;0,1,0)+IF(J9&gt;0,1,0)</f>
        <v>0</v>
      </c>
      <c r="M9" s="30">
        <f>K9/IF(L9&gt;0,L9,1)</f>
        <v>0</v>
      </c>
      <c r="N9" s="13">
        <f>Gewichtung!M9</f>
        <v>0</v>
      </c>
      <c r="O9" s="35">
        <f>(M9*N9+M10*N10+M11*N11+M12*N12)/IF(Gewichtung!N9=0,1,Gewichtung!N9)/4</f>
        <v>0</v>
      </c>
      <c r="P9" s="3"/>
    </row>
    <row r="10" spans="1:16" ht="12.75" customHeight="1">
      <c r="A10" s="37"/>
      <c r="B10" s="39"/>
      <c r="C10" s="18" t="s">
        <v>4</v>
      </c>
      <c r="D10" s="3"/>
      <c r="E10" s="3"/>
      <c r="F10" s="3"/>
      <c r="G10" s="3"/>
      <c r="H10" s="3"/>
      <c r="I10" s="3"/>
      <c r="J10" s="3"/>
      <c r="K10" s="3">
        <f>SUM(E10:J10)</f>
        <v>0</v>
      </c>
      <c r="L10" s="3">
        <f>IF(E10&gt;0,1,0)+IF(F10&gt;0,1,0)+IF(G10&gt;0,1,0)+IF(H10&gt;0,1,0)+IF(I10&gt;0,1,0)+IF(J10&gt;0,1,0)</f>
        <v>0</v>
      </c>
      <c r="M10" s="30">
        <f>K10/IF(L10&gt;0,L10,1)</f>
        <v>0</v>
      </c>
      <c r="N10" s="13">
        <f>Gewichtung!M10</f>
        <v>0</v>
      </c>
      <c r="O10" s="35"/>
      <c r="P10" s="3"/>
    </row>
    <row r="11" spans="1:16" ht="12.75" customHeight="1">
      <c r="A11" s="37"/>
      <c r="B11" s="39"/>
      <c r="C11" s="18" t="s">
        <v>5</v>
      </c>
      <c r="D11" s="3"/>
      <c r="E11" s="3"/>
      <c r="F11" s="3"/>
      <c r="G11" s="3"/>
      <c r="H11" s="3"/>
      <c r="I11" s="3"/>
      <c r="J11" s="3"/>
      <c r="K11" s="3">
        <f>SUM(E11:J11)</f>
        <v>0</v>
      </c>
      <c r="L11" s="3">
        <f>IF(E11&gt;0,1,0)+IF(F11&gt;0,1,0)+IF(G11&gt;0,1,0)+IF(H11&gt;0,1,0)+IF(I11&gt;0,1,0)+IF(J11&gt;0,1,0)</f>
        <v>0</v>
      </c>
      <c r="M11" s="30">
        <f>K11/IF(L11&gt;0,L11,1)</f>
        <v>0</v>
      </c>
      <c r="N11" s="13">
        <f>Gewichtung!M11</f>
        <v>0</v>
      </c>
      <c r="O11" s="35"/>
      <c r="P11" s="3"/>
    </row>
    <row r="12" spans="1:16" ht="12.75" customHeight="1">
      <c r="A12" s="37"/>
      <c r="B12" s="39"/>
      <c r="C12" s="18" t="s">
        <v>6</v>
      </c>
      <c r="D12" s="3"/>
      <c r="E12" s="3"/>
      <c r="F12" s="3"/>
      <c r="G12" s="3"/>
      <c r="H12" s="3"/>
      <c r="I12" s="3"/>
      <c r="J12" s="3"/>
      <c r="K12" s="3">
        <f>SUM(E12:J12)</f>
        <v>0</v>
      </c>
      <c r="L12" s="3">
        <f>IF(E12&gt;0,1,0)+IF(F12&gt;0,1,0)+IF(G12&gt;0,1,0)+IF(H12&gt;0,1,0)+IF(I12&gt;0,1,0)+IF(J12&gt;0,1,0)</f>
        <v>0</v>
      </c>
      <c r="M12" s="30">
        <f>K12/IF(L12&gt;0,L12,1)</f>
        <v>0</v>
      </c>
      <c r="N12" s="13">
        <f>Gewichtung!M12</f>
        <v>0</v>
      </c>
      <c r="O12" s="35"/>
      <c r="P12" s="3"/>
    </row>
    <row r="13" spans="1:16" ht="6" customHeight="1">
      <c r="A13" s="8"/>
      <c r="B13" s="17"/>
      <c r="C13" s="11"/>
      <c r="D13" s="3"/>
      <c r="E13" s="3"/>
      <c r="F13" s="3"/>
      <c r="G13" s="3"/>
      <c r="H13" s="3"/>
      <c r="I13" s="3"/>
      <c r="J13" s="3"/>
      <c r="K13" s="3"/>
      <c r="L13" s="3"/>
      <c r="M13" s="31"/>
      <c r="N13" s="3"/>
      <c r="O13" s="3"/>
      <c r="P13" s="3"/>
    </row>
    <row r="14" spans="1:16" ht="6" customHeight="1">
      <c r="A14" s="8"/>
      <c r="B14" s="17"/>
      <c r="C14" s="11"/>
      <c r="D14" s="3"/>
      <c r="E14" s="3"/>
      <c r="F14" s="3"/>
      <c r="G14" s="3"/>
      <c r="H14" s="3"/>
      <c r="I14" s="3"/>
      <c r="J14" s="3"/>
      <c r="K14" s="3"/>
      <c r="L14" s="3"/>
      <c r="M14" s="31"/>
      <c r="N14" s="3"/>
      <c r="O14" s="3"/>
      <c r="P14" s="3"/>
    </row>
    <row r="15" spans="1:16" ht="6" customHeight="1">
      <c r="A15" s="3"/>
      <c r="B15" s="3"/>
      <c r="C15" s="11"/>
      <c r="D15" s="3"/>
      <c r="E15" s="3"/>
      <c r="F15" s="3"/>
      <c r="G15" s="3"/>
      <c r="H15" s="3"/>
      <c r="I15" s="3"/>
      <c r="J15" s="3"/>
      <c r="K15" s="3"/>
      <c r="L15" s="3"/>
      <c r="M15" s="31"/>
      <c r="N15" s="3"/>
      <c r="O15" s="3"/>
      <c r="P15" s="3"/>
    </row>
    <row r="16" spans="1:16" ht="12">
      <c r="A16" s="41" t="s">
        <v>60</v>
      </c>
      <c r="B16" s="38" t="s">
        <v>7</v>
      </c>
      <c r="C16" s="9" t="s">
        <v>10</v>
      </c>
      <c r="D16" s="16"/>
      <c r="E16" s="16"/>
      <c r="F16" s="16"/>
      <c r="G16" s="16"/>
      <c r="H16" s="16"/>
      <c r="I16" s="16"/>
      <c r="J16" s="16"/>
      <c r="K16" s="16"/>
      <c r="L16" s="16"/>
      <c r="M16" s="29"/>
      <c r="N16" s="16"/>
      <c r="O16" s="16"/>
      <c r="P16" s="16"/>
    </row>
    <row r="17" spans="1:16" ht="12">
      <c r="A17" s="41"/>
      <c r="B17" s="38"/>
      <c r="C17" s="18" t="s">
        <v>11</v>
      </c>
      <c r="D17" s="3"/>
      <c r="E17" s="3"/>
      <c r="F17" s="3"/>
      <c r="G17" s="3"/>
      <c r="H17" s="3"/>
      <c r="I17" s="3"/>
      <c r="J17" s="3"/>
      <c r="K17" s="3">
        <f aca="true" t="shared" si="0" ref="K17:K23">SUM(E17:J17)</f>
        <v>0</v>
      </c>
      <c r="L17" s="3">
        <f aca="true" t="shared" si="1" ref="L17:L23">IF(E17&gt;0,1,0)+IF(F17&gt;0,1,0)+IF(G17&gt;0,1,0)+IF(H17&gt;0,1,0)+IF(I17&gt;0,1,0)+IF(J17&gt;0,1,0)</f>
        <v>0</v>
      </c>
      <c r="M17" s="30">
        <f aca="true" t="shared" si="2" ref="M17:M23">K17/IF(L17&gt;0,L17,1)</f>
        <v>0</v>
      </c>
      <c r="N17" s="13">
        <f>Gewichtung!M17</f>
        <v>0</v>
      </c>
      <c r="O17" s="35">
        <f>(M17*N17+M18*N18+M19*N19+M20*N20+M21*N21+M22*N22+M23*N23)/IF(Gewichtung!N17=0,1,Gewichtung!N17)/7</f>
        <v>0</v>
      </c>
      <c r="P17" s="3"/>
    </row>
    <row r="18" spans="1:16" ht="12">
      <c r="A18" s="41"/>
      <c r="B18" s="38"/>
      <c r="C18" s="18" t="s">
        <v>12</v>
      </c>
      <c r="D18" s="3"/>
      <c r="E18" s="3"/>
      <c r="F18" s="3"/>
      <c r="G18" s="3"/>
      <c r="H18" s="3"/>
      <c r="I18" s="3"/>
      <c r="J18" s="3"/>
      <c r="K18" s="3">
        <f t="shared" si="0"/>
        <v>0</v>
      </c>
      <c r="L18" s="3">
        <f t="shared" si="1"/>
        <v>0</v>
      </c>
      <c r="M18" s="30">
        <f t="shared" si="2"/>
        <v>0</v>
      </c>
      <c r="N18" s="13">
        <f>Gewichtung!M18</f>
        <v>0</v>
      </c>
      <c r="O18" s="35"/>
      <c r="P18" s="3"/>
    </row>
    <row r="19" spans="1:16" ht="12">
      <c r="A19" s="41"/>
      <c r="B19" s="38"/>
      <c r="C19" s="18" t="s">
        <v>13</v>
      </c>
      <c r="D19" s="3"/>
      <c r="E19" s="3"/>
      <c r="F19" s="3"/>
      <c r="G19" s="3"/>
      <c r="H19" s="3"/>
      <c r="I19" s="3"/>
      <c r="J19" s="3"/>
      <c r="K19" s="3">
        <f t="shared" si="0"/>
        <v>0</v>
      </c>
      <c r="L19" s="3">
        <f t="shared" si="1"/>
        <v>0</v>
      </c>
      <c r="M19" s="30">
        <f t="shared" si="2"/>
        <v>0</v>
      </c>
      <c r="N19" s="13">
        <f>Gewichtung!M19</f>
        <v>0</v>
      </c>
      <c r="O19" s="35"/>
      <c r="P19" s="3"/>
    </row>
    <row r="20" spans="1:16" ht="12">
      <c r="A20" s="41"/>
      <c r="B20" s="39"/>
      <c r="C20" s="18" t="s">
        <v>14</v>
      </c>
      <c r="D20" s="3"/>
      <c r="E20" s="3"/>
      <c r="F20" s="3"/>
      <c r="G20" s="3"/>
      <c r="H20" s="3"/>
      <c r="I20" s="3"/>
      <c r="J20" s="3"/>
      <c r="K20" s="3">
        <f t="shared" si="0"/>
        <v>0</v>
      </c>
      <c r="L20" s="3">
        <f t="shared" si="1"/>
        <v>0</v>
      </c>
      <c r="M20" s="30">
        <f t="shared" si="2"/>
        <v>0</v>
      </c>
      <c r="N20" s="13">
        <f>Gewichtung!M20</f>
        <v>0</v>
      </c>
      <c r="O20" s="35"/>
      <c r="P20" s="3"/>
    </row>
    <row r="21" spans="1:16" ht="12">
      <c r="A21" s="41"/>
      <c r="B21" s="39"/>
      <c r="C21" s="18" t="s">
        <v>15</v>
      </c>
      <c r="D21" s="3"/>
      <c r="E21" s="3"/>
      <c r="F21" s="3"/>
      <c r="G21" s="3"/>
      <c r="H21" s="3"/>
      <c r="I21" s="3"/>
      <c r="J21" s="3"/>
      <c r="K21" s="3">
        <f t="shared" si="0"/>
        <v>0</v>
      </c>
      <c r="L21" s="3">
        <f t="shared" si="1"/>
        <v>0</v>
      </c>
      <c r="M21" s="30">
        <f t="shared" si="2"/>
        <v>0</v>
      </c>
      <c r="N21" s="13">
        <f>Gewichtung!M21</f>
        <v>0</v>
      </c>
      <c r="O21" s="36"/>
      <c r="P21" s="3"/>
    </row>
    <row r="22" spans="1:16" ht="12">
      <c r="A22" s="41"/>
      <c r="B22" s="39"/>
      <c r="C22" s="18" t="s">
        <v>16</v>
      </c>
      <c r="D22" s="3"/>
      <c r="E22" s="3"/>
      <c r="F22" s="3"/>
      <c r="G22" s="3"/>
      <c r="H22" s="3"/>
      <c r="I22" s="3"/>
      <c r="J22" s="3"/>
      <c r="K22" s="3">
        <f t="shared" si="0"/>
        <v>0</v>
      </c>
      <c r="L22" s="3">
        <f t="shared" si="1"/>
        <v>0</v>
      </c>
      <c r="M22" s="30">
        <f t="shared" si="2"/>
        <v>0</v>
      </c>
      <c r="N22" s="13">
        <f>Gewichtung!M22</f>
        <v>0</v>
      </c>
      <c r="O22" s="36"/>
      <c r="P22" s="3"/>
    </row>
    <row r="23" spans="1:16" ht="12">
      <c r="A23" s="41"/>
      <c r="B23" s="39"/>
      <c r="C23" s="18" t="s">
        <v>17</v>
      </c>
      <c r="D23" s="3"/>
      <c r="E23" s="3"/>
      <c r="F23" s="3"/>
      <c r="G23" s="3"/>
      <c r="H23" s="3"/>
      <c r="I23" s="3"/>
      <c r="J23" s="3"/>
      <c r="K23" s="3">
        <f t="shared" si="0"/>
        <v>0</v>
      </c>
      <c r="L23" s="3">
        <f t="shared" si="1"/>
        <v>0</v>
      </c>
      <c r="M23" s="30">
        <f t="shared" si="2"/>
        <v>0</v>
      </c>
      <c r="N23" s="13">
        <f>Gewichtung!M23</f>
        <v>0</v>
      </c>
      <c r="O23" s="36"/>
      <c r="P23" s="3"/>
    </row>
    <row r="24" spans="1:16" ht="12">
      <c r="A24" s="41"/>
      <c r="B24" s="3"/>
      <c r="C24" s="18"/>
      <c r="D24" s="3"/>
      <c r="E24" s="3"/>
      <c r="F24" s="3"/>
      <c r="G24" s="3"/>
      <c r="H24" s="3"/>
      <c r="I24" s="3"/>
      <c r="J24" s="3"/>
      <c r="K24" s="3"/>
      <c r="L24" s="3"/>
      <c r="M24" s="31"/>
      <c r="N24" s="3"/>
      <c r="O24" s="3"/>
      <c r="P24" s="3"/>
    </row>
    <row r="25" spans="1:16" ht="12">
      <c r="A25" s="41"/>
      <c r="B25" s="38" t="s">
        <v>8</v>
      </c>
      <c r="C25" s="9" t="s">
        <v>24</v>
      </c>
      <c r="D25" s="16"/>
      <c r="E25" s="16"/>
      <c r="F25" s="16"/>
      <c r="G25" s="16"/>
      <c r="H25" s="16"/>
      <c r="I25" s="16"/>
      <c r="J25" s="16"/>
      <c r="K25" s="16"/>
      <c r="L25" s="16"/>
      <c r="M25" s="29"/>
      <c r="N25" s="16"/>
      <c r="O25" s="16"/>
      <c r="P25" s="16"/>
    </row>
    <row r="26" spans="1:16" ht="22.5">
      <c r="A26" s="41"/>
      <c r="B26" s="39"/>
      <c r="C26" s="18" t="s">
        <v>20</v>
      </c>
      <c r="D26" s="3"/>
      <c r="E26" s="3"/>
      <c r="F26" s="3"/>
      <c r="G26" s="3"/>
      <c r="H26" s="3"/>
      <c r="I26" s="3"/>
      <c r="J26" s="3"/>
      <c r="K26" s="3">
        <f>SUM(E26:J26)</f>
        <v>0</v>
      </c>
      <c r="L26" s="3">
        <f>IF(E26&gt;0,1,0)+IF(F26&gt;0,1,0)+IF(G26&gt;0,1,0)+IF(H26&gt;0,1,0)+IF(I26&gt;0,1,0)+IF(J26&gt;0,1,0)</f>
        <v>0</v>
      </c>
      <c r="M26" s="30">
        <f>K26/IF(L26&gt;0,L26,1)</f>
        <v>0</v>
      </c>
      <c r="N26" s="19">
        <f>Gewichtung!M26</f>
        <v>0</v>
      </c>
      <c r="O26" s="35">
        <f>(M26*N26+M27*N27+M28*N28+M29*N29+M30*N30)/IF(Gewichtung!N26=0,1,Gewichtung!N26)/5</f>
        <v>0</v>
      </c>
      <c r="P26" s="3"/>
    </row>
    <row r="27" spans="1:16" ht="12.75" customHeight="1">
      <c r="A27" s="41"/>
      <c r="B27" s="39"/>
      <c r="C27" s="18" t="s">
        <v>19</v>
      </c>
      <c r="D27" s="3"/>
      <c r="E27" s="3"/>
      <c r="F27" s="3"/>
      <c r="G27" s="3"/>
      <c r="H27" s="3"/>
      <c r="I27" s="3"/>
      <c r="J27" s="3"/>
      <c r="K27" s="3">
        <f>SUM(E27:J27)</f>
        <v>0</v>
      </c>
      <c r="L27" s="3">
        <f>IF(E27&gt;0,1,0)+IF(F27&gt;0,1,0)+IF(G27&gt;0,1,0)+IF(H27&gt;0,1,0)+IF(I27&gt;0,1,0)+IF(J27&gt;0,1,0)</f>
        <v>0</v>
      </c>
      <c r="M27" s="30">
        <f>K27/IF(L27&gt;0,L27,1)</f>
        <v>0</v>
      </c>
      <c r="N27" s="13">
        <f>Gewichtung!M27</f>
        <v>0</v>
      </c>
      <c r="O27" s="35"/>
      <c r="P27" s="3"/>
    </row>
    <row r="28" spans="1:16" ht="12.75" customHeight="1">
      <c r="A28" s="41"/>
      <c r="B28" s="39"/>
      <c r="C28" s="18" t="s">
        <v>21</v>
      </c>
      <c r="D28" s="3"/>
      <c r="E28" s="3"/>
      <c r="F28" s="3"/>
      <c r="G28" s="3"/>
      <c r="H28" s="3"/>
      <c r="I28" s="3"/>
      <c r="J28" s="3"/>
      <c r="K28" s="3">
        <f>SUM(E28:J28)</f>
        <v>0</v>
      </c>
      <c r="L28" s="3">
        <f>IF(E28&gt;0,1,0)+IF(F28&gt;0,1,0)+IF(G28&gt;0,1,0)+IF(H28&gt;0,1,0)+IF(I28&gt;0,1,0)+IF(J28&gt;0,1,0)</f>
        <v>0</v>
      </c>
      <c r="M28" s="30">
        <f>K28/IF(L28&gt;0,L28,1)</f>
        <v>0</v>
      </c>
      <c r="N28" s="13">
        <f>Gewichtung!M28</f>
        <v>0</v>
      </c>
      <c r="O28" s="35"/>
      <c r="P28" s="3"/>
    </row>
    <row r="29" spans="1:16" ht="12.75" customHeight="1">
      <c r="A29" s="41"/>
      <c r="B29" s="39"/>
      <c r="C29" s="18" t="s">
        <v>22</v>
      </c>
      <c r="D29" s="3"/>
      <c r="E29" s="3"/>
      <c r="F29" s="3"/>
      <c r="G29" s="3"/>
      <c r="H29" s="3"/>
      <c r="I29" s="3"/>
      <c r="J29" s="3"/>
      <c r="K29" s="3">
        <f>SUM(E29:J29)</f>
        <v>0</v>
      </c>
      <c r="L29" s="3">
        <f>IF(E29&gt;0,1,0)+IF(F29&gt;0,1,0)+IF(G29&gt;0,1,0)+IF(H29&gt;0,1,0)+IF(I29&gt;0,1,0)+IF(J29&gt;0,1,0)</f>
        <v>0</v>
      </c>
      <c r="M29" s="30">
        <f>K29/IF(L29&gt;0,L29,1)</f>
        <v>0</v>
      </c>
      <c r="N29" s="13">
        <f>Gewichtung!M29</f>
        <v>0</v>
      </c>
      <c r="O29" s="35"/>
      <c r="P29" s="3"/>
    </row>
    <row r="30" spans="1:16" ht="12">
      <c r="A30" s="41"/>
      <c r="B30" s="39"/>
      <c r="C30" s="18" t="s">
        <v>23</v>
      </c>
      <c r="D30" s="3"/>
      <c r="E30" s="3"/>
      <c r="F30" s="3"/>
      <c r="G30" s="3"/>
      <c r="H30" s="3"/>
      <c r="I30" s="3"/>
      <c r="J30" s="3"/>
      <c r="K30" s="3">
        <f>SUM(E30:J30)</f>
        <v>0</v>
      </c>
      <c r="L30" s="3">
        <f>IF(E30&gt;0,1,0)+IF(F30&gt;0,1,0)+IF(G30&gt;0,1,0)+IF(H30&gt;0,1,0)+IF(I30&gt;0,1,0)+IF(J30&gt;0,1,0)</f>
        <v>0</v>
      </c>
      <c r="M30" s="30">
        <f>K30/IF(L30&gt;0,L30,1)</f>
        <v>0</v>
      </c>
      <c r="N30" s="13">
        <f>Gewichtung!M30</f>
        <v>0</v>
      </c>
      <c r="O30" s="36"/>
      <c r="P30" s="3"/>
    </row>
    <row r="31" spans="1:16" ht="12">
      <c r="A31" s="41"/>
      <c r="B31" s="3"/>
      <c r="C31" s="11"/>
      <c r="D31" s="3"/>
      <c r="E31" s="3"/>
      <c r="F31" s="3"/>
      <c r="G31" s="3"/>
      <c r="H31" s="3"/>
      <c r="I31" s="3"/>
      <c r="J31" s="3"/>
      <c r="K31" s="3"/>
      <c r="L31" s="3"/>
      <c r="M31" s="31" t="s">
        <v>77</v>
      </c>
      <c r="N31" s="3"/>
      <c r="O31" s="3"/>
      <c r="P31" s="3"/>
    </row>
    <row r="32" spans="1:16" ht="12">
      <c r="A32" s="41"/>
      <c r="B32" s="38" t="s">
        <v>32</v>
      </c>
      <c r="C32" s="9" t="s">
        <v>26</v>
      </c>
      <c r="D32" s="16"/>
      <c r="E32" s="16"/>
      <c r="F32" s="16"/>
      <c r="G32" s="16"/>
      <c r="H32" s="16"/>
      <c r="I32" s="16"/>
      <c r="J32" s="16"/>
      <c r="K32" s="16"/>
      <c r="L32" s="16"/>
      <c r="M32" s="29"/>
      <c r="N32" s="16"/>
      <c r="O32" s="16"/>
      <c r="P32" s="16"/>
    </row>
    <row r="33" spans="1:16" ht="12">
      <c r="A33" s="41"/>
      <c r="B33" s="38"/>
      <c r="C33" s="18" t="s">
        <v>27</v>
      </c>
      <c r="D33" s="3"/>
      <c r="E33" s="3"/>
      <c r="F33" s="3"/>
      <c r="G33" s="3"/>
      <c r="H33" s="3"/>
      <c r="I33" s="3"/>
      <c r="J33" s="3"/>
      <c r="K33" s="3">
        <f>SUM(E33:J33)</f>
        <v>0</v>
      </c>
      <c r="L33" s="3">
        <f>IF(E33&gt;0,1,0)+IF(F33&gt;0,1,0)+IF(G33&gt;0,1,0)+IF(H33&gt;0,1,0)+IF(I33&gt;0,1,0)+IF(J33&gt;0,1,0)</f>
        <v>0</v>
      </c>
      <c r="M33" s="30">
        <f>K33/IF(L33&gt;0,L33,1)</f>
        <v>0</v>
      </c>
      <c r="N33" s="13">
        <f>Gewichtung!M33</f>
        <v>0</v>
      </c>
      <c r="O33" s="35">
        <f>(M33*N33+M34*N34+M35*N35+M36*N36+M37*N37)/IF(Gewichtung!N33=0,1,Gewichtung!N33)/5</f>
        <v>0</v>
      </c>
      <c r="P33" s="3"/>
    </row>
    <row r="34" spans="1:16" ht="12">
      <c r="A34" s="41"/>
      <c r="B34" s="38"/>
      <c r="C34" s="18" t="s">
        <v>28</v>
      </c>
      <c r="D34" s="3"/>
      <c r="E34" s="3"/>
      <c r="F34" s="3"/>
      <c r="G34" s="3"/>
      <c r="H34" s="3"/>
      <c r="I34" s="3"/>
      <c r="J34" s="3"/>
      <c r="K34" s="3">
        <f>SUM(E34:J34)</f>
        <v>0</v>
      </c>
      <c r="L34" s="3">
        <f>IF(E34&gt;0,1,0)+IF(F34&gt;0,1,0)+IF(G34&gt;0,1,0)+IF(H34&gt;0,1,0)+IF(I34&gt;0,1,0)+IF(J34&gt;0,1,0)</f>
        <v>0</v>
      </c>
      <c r="M34" s="30">
        <f>K34/IF(L34&gt;0,L34,1)</f>
        <v>0</v>
      </c>
      <c r="N34" s="13">
        <f>Gewichtung!M34</f>
        <v>0</v>
      </c>
      <c r="O34" s="35"/>
      <c r="P34" s="3"/>
    </row>
    <row r="35" spans="1:16" ht="12">
      <c r="A35" s="41"/>
      <c r="B35" s="38"/>
      <c r="C35" s="18" t="s">
        <v>29</v>
      </c>
      <c r="D35" s="3"/>
      <c r="E35" s="3"/>
      <c r="F35" s="3"/>
      <c r="G35" s="3"/>
      <c r="H35" s="3"/>
      <c r="I35" s="3"/>
      <c r="J35" s="3"/>
      <c r="K35" s="3">
        <f>SUM(E35:J35)</f>
        <v>0</v>
      </c>
      <c r="L35" s="3">
        <f>IF(E35&gt;0,1,0)+IF(F35&gt;0,1,0)+IF(G35&gt;0,1,0)+IF(H35&gt;0,1,0)+IF(I35&gt;0,1,0)+IF(J35&gt;0,1,0)</f>
        <v>0</v>
      </c>
      <c r="M35" s="30">
        <f>K35/IF(L35&gt;0,L35,1)</f>
        <v>0</v>
      </c>
      <c r="N35" s="13">
        <f>Gewichtung!M35</f>
        <v>0</v>
      </c>
      <c r="O35" s="35"/>
      <c r="P35" s="3"/>
    </row>
    <row r="36" spans="1:16" ht="12">
      <c r="A36" s="41"/>
      <c r="B36" s="39"/>
      <c r="C36" s="18" t="s">
        <v>30</v>
      </c>
      <c r="D36" s="3"/>
      <c r="E36" s="3"/>
      <c r="F36" s="3"/>
      <c r="G36" s="3"/>
      <c r="H36" s="3"/>
      <c r="I36" s="3"/>
      <c r="J36" s="3"/>
      <c r="K36" s="3">
        <f>SUM(E36:J36)</f>
        <v>0</v>
      </c>
      <c r="L36" s="3">
        <f>IF(E36&gt;0,1,0)+IF(F36&gt;0,1,0)+IF(G36&gt;0,1,0)+IF(H36&gt;0,1,0)+IF(I36&gt;0,1,0)+IF(J36&gt;0,1,0)</f>
        <v>0</v>
      </c>
      <c r="M36" s="30">
        <f>K36/IF(L36&gt;0,L36,1)</f>
        <v>0</v>
      </c>
      <c r="N36" s="13">
        <f>Gewichtung!M36</f>
        <v>0</v>
      </c>
      <c r="O36" s="35"/>
      <c r="P36" s="3"/>
    </row>
    <row r="37" spans="1:16" ht="12">
      <c r="A37" s="41"/>
      <c r="B37" s="39"/>
      <c r="C37" s="18" t="s">
        <v>31</v>
      </c>
      <c r="D37" s="3"/>
      <c r="E37" s="3"/>
      <c r="F37" s="3"/>
      <c r="G37" s="3"/>
      <c r="H37" s="3"/>
      <c r="I37" s="3"/>
      <c r="J37" s="3"/>
      <c r="K37" s="3">
        <f>SUM(E37:J37)</f>
        <v>0</v>
      </c>
      <c r="L37" s="3">
        <f>IF(E37&gt;0,1,0)+IF(F37&gt;0,1,0)+IF(G37&gt;0,1,0)+IF(H37&gt;0,1,0)+IF(I37&gt;0,1,0)+IF(J37&gt;0,1,0)</f>
        <v>0</v>
      </c>
      <c r="M37" s="30">
        <f>K37/IF(L37&gt;0,L37,1)</f>
        <v>0</v>
      </c>
      <c r="N37" s="13">
        <f>Gewichtung!M37</f>
        <v>0</v>
      </c>
      <c r="O37" s="36"/>
      <c r="P37" s="3"/>
    </row>
    <row r="38" spans="1:16" ht="12">
      <c r="A38" s="41"/>
      <c r="B38" s="3"/>
      <c r="C38" s="11"/>
      <c r="D38" s="3"/>
      <c r="E38" s="3"/>
      <c r="F38" s="3"/>
      <c r="G38" s="3"/>
      <c r="H38" s="3"/>
      <c r="I38" s="3"/>
      <c r="J38" s="3"/>
      <c r="K38" s="3"/>
      <c r="L38" s="3"/>
      <c r="M38" s="31"/>
      <c r="N38" s="3"/>
      <c r="O38" s="3"/>
      <c r="P38" s="3"/>
    </row>
    <row r="39" spans="1:16" ht="12">
      <c r="A39" s="41"/>
      <c r="B39" s="38" t="s">
        <v>56</v>
      </c>
      <c r="C39" s="9" t="s">
        <v>46</v>
      </c>
      <c r="D39" s="16"/>
      <c r="E39" s="16"/>
      <c r="F39" s="16"/>
      <c r="G39" s="16"/>
      <c r="H39" s="16"/>
      <c r="I39" s="16"/>
      <c r="J39" s="16"/>
      <c r="K39" s="16"/>
      <c r="L39" s="16"/>
      <c r="M39" s="29"/>
      <c r="N39" s="16"/>
      <c r="O39" s="16"/>
      <c r="P39" s="16"/>
    </row>
    <row r="40" spans="1:16" ht="12">
      <c r="A40" s="41"/>
      <c r="B40" s="38"/>
      <c r="C40" s="18" t="s">
        <v>33</v>
      </c>
      <c r="D40" s="3"/>
      <c r="E40" s="3"/>
      <c r="F40" s="3"/>
      <c r="G40" s="3"/>
      <c r="H40" s="3"/>
      <c r="I40" s="3"/>
      <c r="J40" s="3"/>
      <c r="K40" s="3">
        <f>SUM(E40:J40)</f>
        <v>0</v>
      </c>
      <c r="L40" s="3">
        <f>IF(E40&gt;0,1,0)+IF(F40&gt;0,1,0)+IF(G40&gt;0,1,0)+IF(H40&gt;0,1,0)+IF(I40&gt;0,1,0)+IF(J40&gt;0,1,0)</f>
        <v>0</v>
      </c>
      <c r="M40" s="30">
        <f>K40/IF(L40&gt;0,L40,1)</f>
        <v>0</v>
      </c>
      <c r="N40" s="13">
        <f>Gewichtung!M40</f>
        <v>0</v>
      </c>
      <c r="O40" s="35">
        <f>(M40*N40+M41*N41+M42*N42)/IF(Gewichtung!N40=0,1,Gewichtung!N40)/3</f>
        <v>0</v>
      </c>
      <c r="P40" s="3"/>
    </row>
    <row r="41" spans="1:16" ht="12">
      <c r="A41" s="41"/>
      <c r="B41" s="38"/>
      <c r="C41" s="18" t="s">
        <v>34</v>
      </c>
      <c r="D41" s="3"/>
      <c r="E41" s="3"/>
      <c r="F41" s="3"/>
      <c r="G41" s="3"/>
      <c r="H41" s="3"/>
      <c r="I41" s="3"/>
      <c r="J41" s="3"/>
      <c r="K41" s="3">
        <f>SUM(E41:J41)</f>
        <v>0</v>
      </c>
      <c r="L41" s="3">
        <f>IF(E41&gt;0,1,0)+IF(F41&gt;0,1,0)+IF(G41&gt;0,1,0)+IF(H41&gt;0,1,0)+IF(I41&gt;0,1,0)+IF(J41&gt;0,1,0)</f>
        <v>0</v>
      </c>
      <c r="M41" s="30">
        <f>K41/IF(L41&gt;0,L41,1)</f>
        <v>0</v>
      </c>
      <c r="N41" s="13">
        <f>Gewichtung!M41</f>
        <v>0</v>
      </c>
      <c r="O41" s="35"/>
      <c r="P41" s="3"/>
    </row>
    <row r="42" spans="1:16" ht="12">
      <c r="A42" s="41"/>
      <c r="B42" s="38"/>
      <c r="C42" s="18" t="s">
        <v>35</v>
      </c>
      <c r="D42" s="3"/>
      <c r="E42" s="3"/>
      <c r="F42" s="3"/>
      <c r="G42" s="3"/>
      <c r="H42" s="3"/>
      <c r="I42" s="3"/>
      <c r="J42" s="3"/>
      <c r="K42" s="3">
        <f>SUM(E42:J42)</f>
        <v>0</v>
      </c>
      <c r="L42" s="3">
        <f>IF(E42&gt;0,1,0)+IF(F42&gt;0,1,0)+IF(G42&gt;0,1,0)+IF(H42&gt;0,1,0)+IF(I42&gt;0,1,0)+IF(J42&gt;0,1,0)</f>
        <v>0</v>
      </c>
      <c r="M42" s="30">
        <f>K42/IF(L42&gt;0,L42,1)</f>
        <v>0</v>
      </c>
      <c r="N42" s="13">
        <f>Gewichtung!M42</f>
        <v>0</v>
      </c>
      <c r="O42" s="35"/>
      <c r="P42" s="3"/>
    </row>
    <row r="43" spans="1:16" ht="12">
      <c r="A43" s="41"/>
      <c r="B43" s="15"/>
      <c r="C43" s="18"/>
      <c r="D43" s="3"/>
      <c r="E43" s="3"/>
      <c r="F43" s="3"/>
      <c r="G43" s="3"/>
      <c r="H43" s="3"/>
      <c r="I43" s="3"/>
      <c r="J43" s="3"/>
      <c r="K43" s="3"/>
      <c r="L43" s="3"/>
      <c r="M43" s="31"/>
      <c r="N43" s="3"/>
      <c r="O43" s="14"/>
      <c r="P43" s="3"/>
    </row>
    <row r="44" spans="1:16" s="2" customFormat="1" ht="12">
      <c r="A44" s="42"/>
      <c r="B44" s="38" t="s">
        <v>57</v>
      </c>
      <c r="C44" s="20" t="s">
        <v>47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1:16" ht="12">
      <c r="A45" s="41"/>
      <c r="B45" s="38"/>
      <c r="C45" s="18" t="s">
        <v>37</v>
      </c>
      <c r="D45" s="3"/>
      <c r="E45" s="3"/>
      <c r="F45" s="3"/>
      <c r="G45" s="3"/>
      <c r="H45" s="3"/>
      <c r="I45" s="3"/>
      <c r="J45" s="3"/>
      <c r="K45" s="3">
        <f aca="true" t="shared" si="3" ref="K45:K53">SUM(E45:J45)</f>
        <v>0</v>
      </c>
      <c r="L45" s="3">
        <f aca="true" t="shared" si="4" ref="L45:L53">IF(E45&gt;0,1,0)+IF(F45&gt;0,1,0)+IF(G45&gt;0,1,0)+IF(H45&gt;0,1,0)+IF(I45&gt;0,1,0)+IF(J45&gt;0,1,0)</f>
        <v>0</v>
      </c>
      <c r="M45" s="30">
        <f aca="true" t="shared" si="5" ref="M45:M53">K45/IF(L45&gt;0,L45,1)</f>
        <v>0</v>
      </c>
      <c r="N45" s="13">
        <f>Gewichtung!M45</f>
        <v>0</v>
      </c>
      <c r="O45" s="35">
        <f>(M45*N45+M46*N46+M47*N47+M48*N48+M49*N49+M50*N50+M51*N51+M52*N52+M53*N53)/IF(Gewichtung!N45=0,1,Gewichtung!N45)/9</f>
        <v>0</v>
      </c>
      <c r="P45" s="3"/>
    </row>
    <row r="46" spans="1:16" ht="12">
      <c r="A46" s="41"/>
      <c r="B46" s="38"/>
      <c r="C46" s="18" t="s">
        <v>14</v>
      </c>
      <c r="D46" s="3"/>
      <c r="E46" s="3"/>
      <c r="F46" s="3"/>
      <c r="G46" s="3"/>
      <c r="H46" s="3"/>
      <c r="I46" s="3"/>
      <c r="J46" s="3"/>
      <c r="K46" s="3">
        <f t="shared" si="3"/>
        <v>0</v>
      </c>
      <c r="L46" s="3">
        <f t="shared" si="4"/>
        <v>0</v>
      </c>
      <c r="M46" s="30">
        <f t="shared" si="5"/>
        <v>0</v>
      </c>
      <c r="N46" s="13">
        <f>Gewichtung!M46</f>
        <v>0</v>
      </c>
      <c r="O46" s="35"/>
      <c r="P46" s="3"/>
    </row>
    <row r="47" spans="1:16" ht="12">
      <c r="A47" s="41"/>
      <c r="B47" s="38"/>
      <c r="C47" s="18" t="s">
        <v>42</v>
      </c>
      <c r="D47" s="3"/>
      <c r="E47" s="3"/>
      <c r="F47" s="3"/>
      <c r="G47" s="3"/>
      <c r="H47" s="3"/>
      <c r="I47" s="3"/>
      <c r="J47" s="3"/>
      <c r="K47" s="3">
        <f t="shared" si="3"/>
        <v>0</v>
      </c>
      <c r="L47" s="3">
        <f t="shared" si="4"/>
        <v>0</v>
      </c>
      <c r="M47" s="30">
        <f t="shared" si="5"/>
        <v>0</v>
      </c>
      <c r="N47" s="13">
        <f>Gewichtung!M47</f>
        <v>0</v>
      </c>
      <c r="O47" s="35"/>
      <c r="P47" s="3"/>
    </row>
    <row r="48" spans="1:16" ht="22.5">
      <c r="A48" s="41"/>
      <c r="B48" s="36"/>
      <c r="C48" s="18" t="s">
        <v>39</v>
      </c>
      <c r="D48" s="3"/>
      <c r="E48" s="3"/>
      <c r="F48" s="3"/>
      <c r="G48" s="3"/>
      <c r="H48" s="3"/>
      <c r="I48" s="3"/>
      <c r="J48" s="3"/>
      <c r="K48" s="3">
        <f t="shared" si="3"/>
        <v>0</v>
      </c>
      <c r="L48" s="3">
        <f t="shared" si="4"/>
        <v>0</v>
      </c>
      <c r="M48" s="30">
        <f t="shared" si="5"/>
        <v>0</v>
      </c>
      <c r="N48" s="13">
        <f>Gewichtung!M48</f>
        <v>0</v>
      </c>
      <c r="O48" s="35"/>
      <c r="P48" s="3"/>
    </row>
    <row r="49" spans="1:16" ht="12">
      <c r="A49" s="41"/>
      <c r="B49" s="36"/>
      <c r="C49" s="18" t="s">
        <v>40</v>
      </c>
      <c r="D49" s="3"/>
      <c r="E49" s="3"/>
      <c r="F49" s="3"/>
      <c r="G49" s="3"/>
      <c r="H49" s="3"/>
      <c r="I49" s="3"/>
      <c r="J49" s="3"/>
      <c r="K49" s="3">
        <f t="shared" si="3"/>
        <v>0</v>
      </c>
      <c r="L49" s="3">
        <f t="shared" si="4"/>
        <v>0</v>
      </c>
      <c r="M49" s="30">
        <f t="shared" si="5"/>
        <v>0</v>
      </c>
      <c r="N49" s="13">
        <f>Gewichtung!M49</f>
        <v>0</v>
      </c>
      <c r="O49" s="36"/>
      <c r="P49" s="3"/>
    </row>
    <row r="50" spans="1:16" ht="12">
      <c r="A50" s="41"/>
      <c r="B50" s="36"/>
      <c r="C50" s="18" t="s">
        <v>41</v>
      </c>
      <c r="D50" s="3"/>
      <c r="E50" s="3"/>
      <c r="F50" s="3"/>
      <c r="G50" s="3"/>
      <c r="H50" s="3"/>
      <c r="I50" s="3"/>
      <c r="J50" s="3"/>
      <c r="K50" s="3">
        <f t="shared" si="3"/>
        <v>0</v>
      </c>
      <c r="L50" s="3">
        <f t="shared" si="4"/>
        <v>0</v>
      </c>
      <c r="M50" s="30">
        <f t="shared" si="5"/>
        <v>0</v>
      </c>
      <c r="N50" s="13">
        <f>Gewichtung!M50</f>
        <v>0</v>
      </c>
      <c r="O50" s="36"/>
      <c r="P50" s="3"/>
    </row>
    <row r="51" spans="1:16" ht="12">
      <c r="A51" s="41"/>
      <c r="B51" s="36"/>
      <c r="C51" s="18" t="s">
        <v>43</v>
      </c>
      <c r="D51" s="3"/>
      <c r="E51" s="3"/>
      <c r="F51" s="3"/>
      <c r="G51" s="3"/>
      <c r="H51" s="3"/>
      <c r="I51" s="3"/>
      <c r="J51" s="3"/>
      <c r="K51" s="3">
        <f t="shared" si="3"/>
        <v>0</v>
      </c>
      <c r="L51" s="3">
        <f t="shared" si="4"/>
        <v>0</v>
      </c>
      <c r="M51" s="30">
        <f t="shared" si="5"/>
        <v>0</v>
      </c>
      <c r="N51" s="13">
        <f>Gewichtung!M51</f>
        <v>0</v>
      </c>
      <c r="O51" s="36"/>
      <c r="P51" s="3"/>
    </row>
    <row r="52" spans="1:16" ht="12">
      <c r="A52" s="41"/>
      <c r="B52" s="36"/>
      <c r="C52" s="18" t="s">
        <v>45</v>
      </c>
      <c r="D52" s="3"/>
      <c r="E52" s="3"/>
      <c r="F52" s="3"/>
      <c r="G52" s="3"/>
      <c r="H52" s="3"/>
      <c r="I52" s="3"/>
      <c r="J52" s="3"/>
      <c r="K52" s="3">
        <f t="shared" si="3"/>
        <v>0</v>
      </c>
      <c r="L52" s="3">
        <f t="shared" si="4"/>
        <v>0</v>
      </c>
      <c r="M52" s="30">
        <f t="shared" si="5"/>
        <v>0</v>
      </c>
      <c r="N52" s="13">
        <f>Gewichtung!M52</f>
        <v>0</v>
      </c>
      <c r="O52" s="36"/>
      <c r="P52" s="3"/>
    </row>
    <row r="53" spans="1:16" ht="12">
      <c r="A53" s="41"/>
      <c r="B53" s="36"/>
      <c r="C53" s="18" t="s">
        <v>36</v>
      </c>
      <c r="D53" s="3"/>
      <c r="E53" s="3"/>
      <c r="F53" s="3"/>
      <c r="G53" s="3"/>
      <c r="H53" s="3"/>
      <c r="I53" s="3"/>
      <c r="J53" s="3"/>
      <c r="K53" s="3">
        <f t="shared" si="3"/>
        <v>0</v>
      </c>
      <c r="L53" s="3">
        <f t="shared" si="4"/>
        <v>0</v>
      </c>
      <c r="M53" s="30">
        <f t="shared" si="5"/>
        <v>0</v>
      </c>
      <c r="N53" s="13">
        <f>Gewichtung!M53</f>
        <v>0</v>
      </c>
      <c r="O53" s="36"/>
      <c r="P53" s="3"/>
    </row>
    <row r="54" spans="1:16" ht="12">
      <c r="A54" s="41"/>
      <c r="B54" s="15"/>
      <c r="C54" s="18"/>
      <c r="D54" s="3"/>
      <c r="E54" s="3"/>
      <c r="F54" s="3"/>
      <c r="G54" s="3"/>
      <c r="H54" s="3"/>
      <c r="I54" s="3"/>
      <c r="J54" s="3"/>
      <c r="K54" s="3"/>
      <c r="L54" s="3"/>
      <c r="M54" s="31"/>
      <c r="N54" s="3"/>
      <c r="O54" s="3"/>
      <c r="P54" s="3"/>
    </row>
    <row r="55" spans="1:16" ht="12">
      <c r="A55" s="41"/>
      <c r="B55" s="38" t="s">
        <v>59</v>
      </c>
      <c r="C55" s="20" t="s">
        <v>48</v>
      </c>
      <c r="D55" s="16"/>
      <c r="E55" s="16"/>
      <c r="F55" s="16"/>
      <c r="G55" s="16"/>
      <c r="H55" s="16"/>
      <c r="I55" s="16"/>
      <c r="J55" s="16"/>
      <c r="K55" s="16"/>
      <c r="L55" s="16"/>
      <c r="M55" s="29"/>
      <c r="N55" s="16"/>
      <c r="O55" s="16"/>
      <c r="P55" s="16"/>
    </row>
    <row r="56" spans="1:16" ht="14.25" customHeight="1">
      <c r="A56" s="41"/>
      <c r="B56" s="38"/>
      <c r="C56" s="18" t="s">
        <v>38</v>
      </c>
      <c r="D56" s="3"/>
      <c r="E56" s="3"/>
      <c r="F56" s="3"/>
      <c r="G56" s="3"/>
      <c r="H56" s="3"/>
      <c r="I56" s="3"/>
      <c r="J56" s="3"/>
      <c r="K56" s="3">
        <f aca="true" t="shared" si="6" ref="K56:K63">SUM(E56:J56)</f>
        <v>0</v>
      </c>
      <c r="L56" s="3">
        <f aca="true" t="shared" si="7" ref="L56:L63">IF(E56&gt;0,1,0)+IF(F56&gt;0,1,0)+IF(G56&gt;0,1,0)+IF(H56&gt;0,1,0)+IF(I56&gt;0,1,0)+IF(J56&gt;0,1,0)</f>
        <v>0</v>
      </c>
      <c r="M56" s="30">
        <f aca="true" t="shared" si="8" ref="M56:M63">K56/IF(L56&gt;0,L56,1)</f>
        <v>0</v>
      </c>
      <c r="N56" s="13">
        <f>Gewichtung!M56</f>
        <v>0</v>
      </c>
      <c r="O56" s="35">
        <f>(M56*N56+M57*N57+M58*N58+M59*N59+M60*N60+M61*N61+M62*N62+M63*N63)/IF(Gewichtung!N56=0,1,Gewichtung!N56)/8</f>
        <v>0</v>
      </c>
      <c r="P56" s="3"/>
    </row>
    <row r="57" spans="1:16" ht="12">
      <c r="A57" s="41"/>
      <c r="B57" s="38"/>
      <c r="C57" s="18" t="s">
        <v>44</v>
      </c>
      <c r="D57" s="3"/>
      <c r="E57" s="3"/>
      <c r="F57" s="3"/>
      <c r="G57" s="3"/>
      <c r="H57" s="3"/>
      <c r="I57" s="3"/>
      <c r="J57" s="3"/>
      <c r="K57" s="3">
        <f t="shared" si="6"/>
        <v>0</v>
      </c>
      <c r="L57" s="3">
        <f t="shared" si="7"/>
        <v>0</v>
      </c>
      <c r="M57" s="30">
        <f t="shared" si="8"/>
        <v>0</v>
      </c>
      <c r="N57" s="13">
        <f>Gewichtung!M57</f>
        <v>0</v>
      </c>
      <c r="O57" s="36"/>
      <c r="P57" s="3"/>
    </row>
    <row r="58" spans="1:16" ht="15.75" customHeight="1">
      <c r="A58" s="41"/>
      <c r="B58" s="38"/>
      <c r="C58" s="18" t="s">
        <v>49</v>
      </c>
      <c r="D58" s="3"/>
      <c r="E58" s="3"/>
      <c r="F58" s="3"/>
      <c r="G58" s="3"/>
      <c r="H58" s="3"/>
      <c r="I58" s="3"/>
      <c r="J58" s="3"/>
      <c r="K58" s="3">
        <f t="shared" si="6"/>
        <v>0</v>
      </c>
      <c r="L58" s="3">
        <f t="shared" si="7"/>
        <v>0</v>
      </c>
      <c r="M58" s="30">
        <f t="shared" si="8"/>
        <v>0</v>
      </c>
      <c r="N58" s="13">
        <f>Gewichtung!M58</f>
        <v>0</v>
      </c>
      <c r="O58" s="36"/>
      <c r="P58" s="3"/>
    </row>
    <row r="59" spans="1:16" ht="12">
      <c r="A59" s="41"/>
      <c r="B59" s="38"/>
      <c r="C59" s="18" t="s">
        <v>58</v>
      </c>
      <c r="D59" s="3"/>
      <c r="E59" s="3"/>
      <c r="F59" s="3"/>
      <c r="G59" s="3"/>
      <c r="H59" s="3"/>
      <c r="I59" s="3"/>
      <c r="J59" s="3"/>
      <c r="K59" s="3">
        <f t="shared" si="6"/>
        <v>0</v>
      </c>
      <c r="L59" s="3">
        <f t="shared" si="7"/>
        <v>0</v>
      </c>
      <c r="M59" s="30">
        <f t="shared" si="8"/>
        <v>0</v>
      </c>
      <c r="N59" s="13">
        <f>Gewichtung!M59</f>
        <v>0</v>
      </c>
      <c r="O59" s="36"/>
      <c r="P59" s="3"/>
    </row>
    <row r="60" spans="1:16" ht="12">
      <c r="A60" s="41"/>
      <c r="B60" s="36"/>
      <c r="C60" s="18" t="s">
        <v>50</v>
      </c>
      <c r="D60" s="3"/>
      <c r="E60" s="3"/>
      <c r="F60" s="3"/>
      <c r="G60" s="3"/>
      <c r="H60" s="3"/>
      <c r="I60" s="3"/>
      <c r="J60" s="3"/>
      <c r="K60" s="3">
        <f t="shared" si="6"/>
        <v>0</v>
      </c>
      <c r="L60" s="3">
        <f t="shared" si="7"/>
        <v>0</v>
      </c>
      <c r="M60" s="30">
        <f t="shared" si="8"/>
        <v>0</v>
      </c>
      <c r="N60" s="13">
        <f>Gewichtung!M60</f>
        <v>0</v>
      </c>
      <c r="O60" s="36"/>
      <c r="P60" s="3"/>
    </row>
    <row r="61" spans="1:16" ht="12">
      <c r="A61" s="41"/>
      <c r="B61" s="36"/>
      <c r="C61" s="18" t="s">
        <v>51</v>
      </c>
      <c r="D61" s="3"/>
      <c r="E61" s="3"/>
      <c r="F61" s="3"/>
      <c r="G61" s="3"/>
      <c r="H61" s="3"/>
      <c r="I61" s="3"/>
      <c r="J61" s="3"/>
      <c r="K61" s="3">
        <f t="shared" si="6"/>
        <v>0</v>
      </c>
      <c r="L61" s="3">
        <f t="shared" si="7"/>
        <v>0</v>
      </c>
      <c r="M61" s="30">
        <f t="shared" si="8"/>
        <v>0</v>
      </c>
      <c r="N61" s="13">
        <f>Gewichtung!M61</f>
        <v>0</v>
      </c>
      <c r="O61" s="36"/>
      <c r="P61" s="3"/>
    </row>
    <row r="62" spans="1:16" ht="12">
      <c r="A62" s="41"/>
      <c r="B62" s="36"/>
      <c r="C62" s="18" t="s">
        <v>52</v>
      </c>
      <c r="D62" s="3"/>
      <c r="E62" s="3"/>
      <c r="F62" s="3"/>
      <c r="G62" s="3"/>
      <c r="H62" s="3"/>
      <c r="I62" s="3"/>
      <c r="J62" s="3"/>
      <c r="K62" s="3">
        <f t="shared" si="6"/>
        <v>0</v>
      </c>
      <c r="L62" s="3">
        <f t="shared" si="7"/>
        <v>0</v>
      </c>
      <c r="M62" s="30">
        <f t="shared" si="8"/>
        <v>0</v>
      </c>
      <c r="N62" s="13">
        <f>Gewichtung!M62</f>
        <v>0</v>
      </c>
      <c r="O62" s="36"/>
      <c r="P62" s="3"/>
    </row>
    <row r="63" spans="1:16" ht="12">
      <c r="A63" s="41"/>
      <c r="B63" s="36"/>
      <c r="C63" s="18" t="s">
        <v>53</v>
      </c>
      <c r="D63" s="3"/>
      <c r="E63" s="3"/>
      <c r="F63" s="3"/>
      <c r="G63" s="3"/>
      <c r="H63" s="3"/>
      <c r="I63" s="3"/>
      <c r="J63" s="3"/>
      <c r="K63" s="3">
        <f t="shared" si="6"/>
        <v>0</v>
      </c>
      <c r="L63" s="3">
        <f t="shared" si="7"/>
        <v>0</v>
      </c>
      <c r="M63" s="30">
        <f t="shared" si="8"/>
        <v>0</v>
      </c>
      <c r="N63" s="13">
        <f>Gewichtung!M63</f>
        <v>0</v>
      </c>
      <c r="O63" s="36"/>
      <c r="P63" s="3"/>
    </row>
    <row r="64" spans="1:16" ht="6" customHeight="1">
      <c r="A64" s="8"/>
      <c r="B64" s="17"/>
      <c r="C64" s="11"/>
      <c r="D64" s="3"/>
      <c r="E64" s="3"/>
      <c r="F64" s="3"/>
      <c r="G64" s="3"/>
      <c r="H64" s="3"/>
      <c r="I64" s="3"/>
      <c r="J64" s="3"/>
      <c r="K64" s="3"/>
      <c r="L64" s="3"/>
      <c r="M64" s="31"/>
      <c r="N64" s="3"/>
      <c r="O64" s="15"/>
      <c r="P64" s="3"/>
    </row>
    <row r="65" spans="1:16" ht="5.25" customHeight="1">
      <c r="A65" s="8"/>
      <c r="B65" s="17"/>
      <c r="C65" s="11"/>
      <c r="D65" s="3"/>
      <c r="E65" s="3"/>
      <c r="F65" s="3"/>
      <c r="G65" s="3"/>
      <c r="H65" s="3"/>
      <c r="I65" s="3"/>
      <c r="J65" s="3"/>
      <c r="K65" s="3"/>
      <c r="L65" s="3"/>
      <c r="M65" s="31"/>
      <c r="N65" s="3"/>
      <c r="O65" s="3"/>
      <c r="P65" s="3"/>
    </row>
    <row r="66" spans="1:16" ht="6" customHeight="1">
      <c r="A66" s="3"/>
      <c r="B66" s="3"/>
      <c r="C66" s="11"/>
      <c r="D66" s="3"/>
      <c r="E66" s="3"/>
      <c r="F66" s="3"/>
      <c r="G66" s="3"/>
      <c r="H66" s="3"/>
      <c r="I66" s="3"/>
      <c r="J66" s="3"/>
      <c r="K66" s="3"/>
      <c r="L66" s="3"/>
      <c r="M66" s="31"/>
      <c r="N66" s="3"/>
      <c r="O66" s="3"/>
      <c r="P66" s="3"/>
    </row>
    <row r="67" spans="1:16" ht="16.5" customHeight="1">
      <c r="A67" s="44" t="s">
        <v>68</v>
      </c>
      <c r="B67" s="38" t="s">
        <v>7</v>
      </c>
      <c r="C67" s="9" t="s">
        <v>67</v>
      </c>
      <c r="D67" s="16"/>
      <c r="E67" s="16"/>
      <c r="F67" s="16"/>
      <c r="G67" s="16"/>
      <c r="H67" s="16"/>
      <c r="I67" s="16"/>
      <c r="J67" s="16"/>
      <c r="K67" s="16"/>
      <c r="L67" s="25"/>
      <c r="M67" s="32"/>
      <c r="N67" s="16"/>
      <c r="O67" s="16"/>
      <c r="P67" s="16"/>
    </row>
    <row r="68" spans="1:16" ht="16.5" customHeight="1">
      <c r="A68" s="45"/>
      <c r="B68" s="39"/>
      <c r="C68" s="18" t="s">
        <v>63</v>
      </c>
      <c r="D68" s="3"/>
      <c r="E68" s="3"/>
      <c r="F68" s="3"/>
      <c r="G68" s="3"/>
      <c r="H68" s="3"/>
      <c r="I68" s="3"/>
      <c r="J68" s="3"/>
      <c r="K68" s="3">
        <f>SUM(E68:J68)</f>
        <v>0</v>
      </c>
      <c r="L68" s="3">
        <f>IF(E68&gt;0,1,0)+IF(F68&gt;0,1,0)+IF(G68&gt;0,1,0)+IF(H68&gt;0,1,0)+IF(I68&gt;0,1,0)+IF(J68&gt;0,1,0)</f>
        <v>0</v>
      </c>
      <c r="M68" s="30">
        <f>K68/IF(L68&gt;0,L68,1)</f>
        <v>0</v>
      </c>
      <c r="N68" s="13">
        <f>Gewichtung!M68</f>
        <v>0</v>
      </c>
      <c r="O68" s="35">
        <f>(M68*N68+M69*N69+M70*N70+M71*N71)/IF(Gewichtung!N68=0,1,Gewichtung!N68)/4</f>
        <v>0</v>
      </c>
      <c r="P68" s="3"/>
    </row>
    <row r="69" spans="1:16" ht="16.5" customHeight="1">
      <c r="A69" s="45"/>
      <c r="B69" s="39"/>
      <c r="C69" s="18" t="s">
        <v>64</v>
      </c>
      <c r="D69" s="3"/>
      <c r="E69" s="3"/>
      <c r="F69" s="3"/>
      <c r="G69" s="3"/>
      <c r="H69" s="3"/>
      <c r="I69" s="3"/>
      <c r="J69" s="3"/>
      <c r="K69" s="3">
        <f>SUM(E69:J69)</f>
        <v>0</v>
      </c>
      <c r="L69" s="3">
        <f>IF(E69&gt;0,1,0)+IF(F69&gt;0,1,0)+IF(G69&gt;0,1,0)+IF(H69&gt;0,1,0)+IF(I69&gt;0,1,0)+IF(J69&gt;0,1,0)</f>
        <v>0</v>
      </c>
      <c r="M69" s="30">
        <f>K69/IF(L69&gt;0,L69,1)</f>
        <v>0</v>
      </c>
      <c r="N69" s="13">
        <f>Gewichtung!M69</f>
        <v>0</v>
      </c>
      <c r="O69" s="35"/>
      <c r="P69" s="3"/>
    </row>
    <row r="70" spans="1:16" ht="16.5" customHeight="1">
      <c r="A70" s="45"/>
      <c r="B70" s="39"/>
      <c r="C70" s="18" t="s">
        <v>65</v>
      </c>
      <c r="D70" s="3"/>
      <c r="E70" s="3"/>
      <c r="F70" s="3"/>
      <c r="G70" s="3"/>
      <c r="H70" s="3"/>
      <c r="I70" s="3"/>
      <c r="J70" s="3"/>
      <c r="K70" s="3">
        <f>SUM(E70:J70)</f>
        <v>0</v>
      </c>
      <c r="L70" s="3">
        <f>IF(E70&gt;0,1,0)+IF(F70&gt;0,1,0)+IF(G70&gt;0,1,0)+IF(H70&gt;0,1,0)+IF(I70&gt;0,1,0)+IF(J70&gt;0,1,0)</f>
        <v>0</v>
      </c>
      <c r="M70" s="30">
        <f>K70/IF(L70&gt;0,L70,1)</f>
        <v>0</v>
      </c>
      <c r="N70" s="13">
        <f>Gewichtung!M70</f>
        <v>0</v>
      </c>
      <c r="O70" s="35"/>
      <c r="P70" s="3"/>
    </row>
    <row r="71" spans="1:16" ht="16.5" customHeight="1">
      <c r="A71" s="46"/>
      <c r="B71" s="39"/>
      <c r="C71" s="18" t="s">
        <v>66</v>
      </c>
      <c r="D71" s="3"/>
      <c r="E71" s="3"/>
      <c r="F71" s="3"/>
      <c r="G71" s="3"/>
      <c r="H71" s="3"/>
      <c r="I71" s="3"/>
      <c r="J71" s="3"/>
      <c r="K71" s="3">
        <f>SUM(E71:J71)</f>
        <v>0</v>
      </c>
      <c r="L71" s="3">
        <f>IF(E71&gt;0,1,0)+IF(F71&gt;0,1,0)+IF(G71&gt;0,1,0)+IF(H71&gt;0,1,0)+IF(I71&gt;0,1,0)+IF(J71&gt;0,1,0)</f>
        <v>0</v>
      </c>
      <c r="M71" s="30">
        <f>K71/IF(L71&gt;0,L71,1)</f>
        <v>0</v>
      </c>
      <c r="N71" s="13">
        <f>Gewichtung!M71</f>
        <v>0</v>
      </c>
      <c r="O71" s="35"/>
      <c r="P71" s="3"/>
    </row>
    <row r="72" spans="10:15" ht="12">
      <c r="J72" s="47" t="s">
        <v>70</v>
      </c>
      <c r="K72" s="47"/>
      <c r="L72" s="47"/>
      <c r="M72" s="47"/>
      <c r="N72" s="47"/>
      <c r="O72" s="26">
        <f>SUM(O3:O71)</f>
        <v>0</v>
      </c>
    </row>
  </sheetData>
  <mergeCells count="22">
    <mergeCell ref="O56:O63"/>
    <mergeCell ref="O68:O71"/>
    <mergeCell ref="J72:N72"/>
    <mergeCell ref="O26:O30"/>
    <mergeCell ref="O33:O37"/>
    <mergeCell ref="O45:O53"/>
    <mergeCell ref="O40:O42"/>
    <mergeCell ref="A2:A12"/>
    <mergeCell ref="O9:O12"/>
    <mergeCell ref="O17:O23"/>
    <mergeCell ref="O3:O6"/>
    <mergeCell ref="B2:B6"/>
    <mergeCell ref="B8:B12"/>
    <mergeCell ref="B16:B23"/>
    <mergeCell ref="B55:B63"/>
    <mergeCell ref="A16:A63"/>
    <mergeCell ref="B67:B71"/>
    <mergeCell ref="A67:A71"/>
    <mergeCell ref="B39:B42"/>
    <mergeCell ref="B44:B53"/>
    <mergeCell ref="B25:B30"/>
    <mergeCell ref="B32:B37"/>
  </mergeCells>
  <printOptions/>
  <pageMargins left="0.75" right="0.75" top="1" bottom="1" header="0.4921259845" footer="0.4921259845"/>
  <pageSetup fitToHeight="1" fitToWidth="1" horizontalDpi="300" verticalDpi="300" orientation="portrait" paperSize="9" scale="70"/>
  <headerFooter alignWithMargins="0">
    <oddFooter>&amp;LJoh. Klusmeyer &amp; Sohn GmbH &amp; Co. KG&amp;RSpeditionssoftware-Präsentation
17./18.06.2006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Ksi Consult Ltd. &amp; Co.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Bewertungskriterien</dc:title>
  <dc:subject>Software-Auswahl</dc:subject>
  <dc:creator>Dr. Holger Grieb</dc:creator>
  <cp:keywords/>
  <dc:description/>
  <cp:lastModifiedBy>Bertelmann</cp:lastModifiedBy>
  <cp:lastPrinted>2006-06-25T13:56:49Z</cp:lastPrinted>
  <dcterms:created xsi:type="dcterms:W3CDTF">2006-06-16T10:11:31Z</dcterms:created>
  <dcterms:modified xsi:type="dcterms:W3CDTF">2006-09-04T18:04:39Z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